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filterPrivacy="1" defaultThemeVersion="124226"/>
  <xr:revisionPtr revIDLastSave="0" documentId="13_ncr:1_{1FCD8E41-8AC7-4520-842D-F307163A6B0B}" xr6:coauthVersionLast="36" xr6:coauthVersionMax="36" xr10:uidLastSave="{00000000-0000-0000-0000-000000000000}"/>
  <bookViews>
    <workbookView xWindow="0" yWindow="0" windowWidth="21600" windowHeight="8840" xr2:uid="{00000000-000D-0000-FFFF-FFFF00000000}"/>
  </bookViews>
  <sheets>
    <sheet name="Foglio1" sheetId="1" r:id="rId1"/>
    <sheet name="Legenda" sheetId="2" state="hidden" r:id="rId2"/>
  </sheets>
  <definedNames>
    <definedName name="_xlnm.Print_Titles" localSheetId="0">Foglio1!$17:$18</definedName>
  </definedNames>
  <calcPr calcId="179021"/>
</workbook>
</file>

<file path=xl/calcChain.xml><?xml version="1.0" encoding="utf-8"?>
<calcChain xmlns="http://schemas.openxmlformats.org/spreadsheetml/2006/main">
  <c r="E19" i="1" l="1"/>
  <c r="D19" i="1"/>
  <c r="L77" i="1" l="1"/>
  <c r="E77" i="1"/>
  <c r="D77" i="1"/>
  <c r="M77" i="1" s="1"/>
  <c r="N77" i="1" s="1"/>
  <c r="L75" i="1"/>
  <c r="E75" i="1"/>
  <c r="D75" i="1"/>
  <c r="M75" i="1" s="1"/>
  <c r="N75" i="1" s="1"/>
  <c r="L73" i="1"/>
  <c r="E73" i="1"/>
  <c r="D73" i="1"/>
  <c r="L71" i="1"/>
  <c r="E71" i="1"/>
  <c r="D71" i="1"/>
  <c r="M71" i="1" s="1"/>
  <c r="N71" i="1" s="1"/>
  <c r="L69" i="1"/>
  <c r="E69" i="1"/>
  <c r="D69" i="1"/>
  <c r="M69" i="1" s="1"/>
  <c r="N69" i="1" s="1"/>
  <c r="L67" i="1"/>
  <c r="E67" i="1"/>
  <c r="D67" i="1"/>
  <c r="M67" i="1" s="1"/>
  <c r="N67" i="1" s="1"/>
  <c r="L65" i="1"/>
  <c r="E65" i="1"/>
  <c r="D65" i="1"/>
  <c r="M65" i="1" s="1"/>
  <c r="N65" i="1" s="1"/>
  <c r="M63" i="1"/>
  <c r="N63" i="1" s="1"/>
  <c r="L63" i="1"/>
  <c r="E63" i="1"/>
  <c r="D63" i="1"/>
  <c r="L61" i="1"/>
  <c r="E61" i="1"/>
  <c r="D61" i="1"/>
  <c r="L59" i="1"/>
  <c r="E59" i="1"/>
  <c r="D59" i="1"/>
  <c r="L57" i="1"/>
  <c r="E57" i="1"/>
  <c r="D57" i="1"/>
  <c r="L55" i="1"/>
  <c r="E55" i="1"/>
  <c r="D55" i="1"/>
  <c r="M55" i="1" s="1"/>
  <c r="N55" i="1" s="1"/>
  <c r="L53" i="1"/>
  <c r="E53" i="1"/>
  <c r="D53" i="1"/>
  <c r="M53" i="1" s="1"/>
  <c r="N53" i="1" s="1"/>
  <c r="L51" i="1"/>
  <c r="E51" i="1"/>
  <c r="D51" i="1"/>
  <c r="L49" i="1"/>
  <c r="E49" i="1"/>
  <c r="D49" i="1"/>
  <c r="L47" i="1"/>
  <c r="E47" i="1"/>
  <c r="D47" i="1"/>
  <c r="M47" i="1" s="1"/>
  <c r="N47" i="1" s="1"/>
  <c r="L45" i="1"/>
  <c r="E45" i="1"/>
  <c r="D45" i="1"/>
  <c r="M45" i="1" s="1"/>
  <c r="N45" i="1" s="1"/>
  <c r="L43" i="1"/>
  <c r="E43" i="1"/>
  <c r="D43" i="1"/>
  <c r="M43" i="1" s="1"/>
  <c r="N43" i="1" s="1"/>
  <c r="L41" i="1"/>
  <c r="E41" i="1"/>
  <c r="D41" i="1"/>
  <c r="M41" i="1" s="1"/>
  <c r="N41" i="1" s="1"/>
  <c r="L39" i="1"/>
  <c r="E39" i="1"/>
  <c r="D39" i="1"/>
  <c r="M39" i="1" s="1"/>
  <c r="N39" i="1" s="1"/>
  <c r="L37" i="1"/>
  <c r="E37" i="1"/>
  <c r="D37" i="1"/>
  <c r="L35" i="1"/>
  <c r="E35" i="1"/>
  <c r="D35" i="1"/>
  <c r="L33" i="1"/>
  <c r="E33" i="1"/>
  <c r="D33" i="1"/>
  <c r="L31" i="1"/>
  <c r="E31" i="1"/>
  <c r="D31" i="1"/>
  <c r="M31" i="1" s="1"/>
  <c r="N31" i="1" s="1"/>
  <c r="L29" i="1"/>
  <c r="E29" i="1"/>
  <c r="D29" i="1"/>
  <c r="M29" i="1" s="1"/>
  <c r="N29" i="1" s="1"/>
  <c r="L27" i="1"/>
  <c r="E27" i="1"/>
  <c r="D27" i="1"/>
  <c r="L25" i="1"/>
  <c r="E25" i="1"/>
  <c r="D25" i="1"/>
  <c r="M25" i="1" s="1"/>
  <c r="N25" i="1" s="1"/>
  <c r="L23" i="1"/>
  <c r="E23" i="1"/>
  <c r="D23" i="1"/>
  <c r="M23" i="1" s="1"/>
  <c r="N23" i="1" s="1"/>
  <c r="L21" i="1"/>
  <c r="E21" i="1"/>
  <c r="D21" i="1"/>
  <c r="M35" i="1" l="1"/>
  <c r="N35" i="1" s="1"/>
  <c r="M49" i="1"/>
  <c r="N49" i="1" s="1"/>
  <c r="M51" i="1"/>
  <c r="N51" i="1" s="1"/>
  <c r="M59" i="1"/>
  <c r="N59" i="1" s="1"/>
  <c r="M21" i="1"/>
  <c r="N21" i="1" s="1"/>
  <c r="M27" i="1"/>
  <c r="N27" i="1" s="1"/>
  <c r="M37" i="1"/>
  <c r="N37" i="1" s="1"/>
  <c r="M57" i="1"/>
  <c r="N57" i="1" s="1"/>
  <c r="M61" i="1"/>
  <c r="N61" i="1" s="1"/>
  <c r="M33" i="1"/>
  <c r="N33" i="1" s="1"/>
  <c r="M73" i="1"/>
  <c r="N73" i="1" s="1"/>
  <c r="L19" i="1"/>
  <c r="L15" i="1"/>
  <c r="E15" i="1"/>
  <c r="D15" i="1"/>
  <c r="L80" i="1" l="1"/>
  <c r="M15" i="1"/>
  <c r="N15" i="1" s="1"/>
  <c r="M19" i="1"/>
  <c r="N19" i="1" l="1"/>
  <c r="M80" i="1" s="1"/>
  <c r="M84" i="1" l="1"/>
  <c r="M82" i="1"/>
</calcChain>
</file>

<file path=xl/sharedStrings.xml><?xml version="1.0" encoding="utf-8"?>
<sst xmlns="http://schemas.openxmlformats.org/spreadsheetml/2006/main" count="97" uniqueCount="53">
  <si>
    <t>Accommodation form</t>
  </si>
  <si>
    <t>School/Club:</t>
  </si>
  <si>
    <t>Country:</t>
  </si>
  <si>
    <t>Mail address:</t>
  </si>
  <si>
    <t>Phone mobile:</t>
  </si>
  <si>
    <t>Package</t>
  </si>
  <si>
    <t>Type Accommodation</t>
  </si>
  <si>
    <t>Room</t>
  </si>
  <si>
    <t>Es.</t>
  </si>
  <si>
    <t>Arrival</t>
  </si>
  <si>
    <t>Departure</t>
  </si>
  <si>
    <t>Amount</t>
  </si>
  <si>
    <t>Single</t>
  </si>
  <si>
    <t>Package per person</t>
  </si>
  <si>
    <t>Days</t>
  </si>
  <si>
    <t>Night</t>
  </si>
  <si>
    <t>Total person</t>
  </si>
  <si>
    <t>Name, SURNAME (1)</t>
  </si>
  <si>
    <t>Name, SURNAME (2)</t>
  </si>
  <si>
    <t>Name, SURNAME (3)</t>
  </si>
  <si>
    <t>Name, SURNAME (4)</t>
  </si>
  <si>
    <t>Standard</t>
  </si>
  <si>
    <t>Amount to person</t>
  </si>
  <si>
    <t>STANDARD</t>
  </si>
  <si>
    <t>PREMIUM</t>
  </si>
  <si>
    <t>Nights</t>
  </si>
  <si>
    <t>room type</t>
  </si>
  <si>
    <t>Mario GREEN</t>
  </si>
  <si>
    <t>Final payment (50%)</t>
  </si>
  <si>
    <t>First payment (50%)</t>
  </si>
  <si>
    <t>Account holder:</t>
  </si>
  <si>
    <t>Address:</t>
  </si>
  <si>
    <t>IBAN:</t>
  </si>
  <si>
    <t>Concept of payment:</t>
  </si>
  <si>
    <t>SWIFT:</t>
  </si>
  <si>
    <t>Bank:</t>
  </si>
  <si>
    <t>Bank address:</t>
  </si>
  <si>
    <t>TOTAL AMOUNT</t>
  </si>
  <si>
    <t>Federazione Italiana Taekwon-do ITF</t>
  </si>
  <si>
    <t>CREDEM Credito Emiliano</t>
  </si>
  <si>
    <t>Via G. Marconi, 9-11 Terracina (Italy)</t>
  </si>
  <si>
    <t>IT97I0303274160010000004000</t>
  </si>
  <si>
    <t>BACRIT21928</t>
  </si>
  <si>
    <t>Via Porta Romana, 9 (04019) Terracina - Italy</t>
  </si>
  <si>
    <t>"X School/Club - EuroCup Lignano 2022"</t>
  </si>
  <si>
    <t>Please note that all payments for accommodation will be accepted ONLY trough BANK TRANSFER in EURO</t>
  </si>
  <si>
    <t>currency (al bank charges must be on payers account) to the indicate Bank Account</t>
  </si>
  <si>
    <t xml:space="preserve">Responsible: </t>
  </si>
  <si>
    <t xml:space="preserve">Name, SURNAME (1) </t>
  </si>
  <si>
    <r>
      <t xml:space="preserve">Information for registration: place (city or foreign country) and date of birth      </t>
    </r>
    <r>
      <rPr>
        <sz val="8"/>
        <color rgb="FF0000FF"/>
        <rFont val="Calibri"/>
        <family val="2"/>
      </rPr>
      <t>͢</t>
    </r>
    <r>
      <rPr>
        <sz val="6.4"/>
        <color rgb="FF0000FF"/>
        <rFont val="Yu Gothic"/>
        <family val="2"/>
      </rPr>
      <t xml:space="preserve">   </t>
    </r>
  </si>
  <si>
    <r>
      <t xml:space="preserve">Information for registration: place (city or foreign country) and date of birth      </t>
    </r>
    <r>
      <rPr>
        <sz val="8"/>
        <rFont val="Calibri"/>
        <family val="2"/>
      </rPr>
      <t>͢</t>
    </r>
    <r>
      <rPr>
        <sz val="6.4"/>
        <rFont val="Yu Gothic"/>
        <family val="2"/>
      </rPr>
      <t xml:space="preserve">   </t>
    </r>
  </si>
  <si>
    <r>
      <t xml:space="preserve">no later than </t>
    </r>
    <r>
      <rPr>
        <b/>
        <sz val="10"/>
        <color rgb="FFC00000"/>
        <rFont val="Yu Gothic"/>
        <family val="2"/>
      </rPr>
      <t>March 30, 2022</t>
    </r>
  </si>
  <si>
    <r>
      <t>before</t>
    </r>
    <r>
      <rPr>
        <b/>
        <sz val="10"/>
        <color rgb="FFC00000"/>
        <rFont val="Yu Gothic"/>
        <family val="2"/>
      </rPr>
      <t xml:space="preserve"> May 15,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</si>
</sst>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Red]\-[$€-2]\ #,##0.00"/>
    <numFmt numFmtId="165" formatCode="#,##0.00\ &quot;€&quot;"/>
  </numFmts>
  <fonts count="31" x14ac:knownFonts="1">
    <font>
      <sz val="11"/>
      <color theme="1"/>
      <name val="Calibri"/>
      <family val="2"/>
      <scheme val="minor"/>
    </font>
    <font>
      <sz val="11"/>
      <color theme="1"/>
      <name val="Yu Gothic"/>
      <family val="2"/>
    </font>
    <font>
      <b/>
      <sz val="11"/>
      <color theme="1"/>
      <name val="Yu Gothic"/>
      <family val="2"/>
    </font>
    <font>
      <sz val="8"/>
      <color theme="1"/>
      <name val="Yu Gothic"/>
      <family val="2"/>
    </font>
    <font>
      <sz val="12"/>
      <color theme="1"/>
      <name val="Calibri"/>
      <family val="2"/>
      <scheme val="minor"/>
    </font>
    <font>
      <b/>
      <sz val="12"/>
      <color theme="1"/>
      <name val="Calibri"/>
      <family val="2"/>
      <scheme val="minor"/>
    </font>
    <font>
      <b/>
      <sz val="12"/>
      <color theme="1"/>
      <name val="Yu Gothic"/>
      <family val="2"/>
    </font>
    <font>
      <sz val="12"/>
      <color theme="1"/>
      <name val="Yu Gothic"/>
      <family val="2"/>
    </font>
    <font>
      <b/>
      <sz val="14"/>
      <color rgb="FF0000FF"/>
      <name val="Yu Gothic"/>
      <family val="2"/>
    </font>
    <font>
      <sz val="8"/>
      <color rgb="FF0000FF"/>
      <name val="Yu Gothic"/>
      <family val="2"/>
    </font>
    <font>
      <b/>
      <sz val="8"/>
      <color theme="1"/>
      <name val="Yu Gothic"/>
      <family val="2"/>
    </font>
    <font>
      <b/>
      <sz val="20"/>
      <color theme="1"/>
      <name val="Calibri"/>
      <family val="2"/>
      <scheme val="minor"/>
    </font>
    <font>
      <b/>
      <sz val="12"/>
      <color rgb="FFFF0000"/>
      <name val="Yu Gothic"/>
      <family val="2"/>
    </font>
    <font>
      <b/>
      <sz val="28"/>
      <color theme="1"/>
      <name val="Yu Gothic"/>
      <family val="2"/>
    </font>
    <font>
      <b/>
      <sz val="10"/>
      <color theme="1"/>
      <name val="Yu Gothic"/>
      <family val="2"/>
    </font>
    <font>
      <b/>
      <sz val="7.5"/>
      <color theme="1"/>
      <name val="Yu Gothic"/>
      <family val="2"/>
    </font>
    <font>
      <sz val="8"/>
      <name val="Yu Gothic"/>
      <family val="2"/>
    </font>
    <font>
      <b/>
      <sz val="9"/>
      <color theme="1"/>
      <name val="Yu Gothic"/>
      <family val="2"/>
    </font>
    <font>
      <b/>
      <sz val="13"/>
      <color theme="1"/>
      <name val="Yu Gothic"/>
      <family val="2"/>
    </font>
    <font>
      <b/>
      <sz val="16"/>
      <color theme="1"/>
      <name val="Yu Gothic"/>
      <family val="2"/>
    </font>
    <font>
      <sz val="10"/>
      <color theme="1"/>
      <name val="Yu Gothic"/>
      <family val="2"/>
    </font>
    <font>
      <sz val="7.5"/>
      <color theme="1"/>
      <name val="Yu Gothic"/>
      <family val="2"/>
    </font>
    <font>
      <sz val="7.9"/>
      <color theme="1"/>
      <name val="Yu Gothic"/>
      <family val="2"/>
    </font>
    <font>
      <b/>
      <sz val="10"/>
      <color rgb="FFC00000"/>
      <name val="Yu Gothic"/>
      <family val="2"/>
    </font>
    <font>
      <b/>
      <sz val="14"/>
      <color theme="1"/>
      <name val="Yu Gothic"/>
      <family val="2"/>
    </font>
    <font>
      <sz val="7"/>
      <color rgb="FF0000FF"/>
      <name val="Yu Gothic"/>
      <family val="2"/>
    </font>
    <font>
      <sz val="7"/>
      <color theme="1"/>
      <name val="Yu Gothic"/>
      <family val="2"/>
    </font>
    <font>
      <sz val="8"/>
      <color rgb="FF0000FF"/>
      <name val="Calibri"/>
      <family val="2"/>
    </font>
    <font>
      <sz val="6.4"/>
      <color rgb="FF0000FF"/>
      <name val="Yu Gothic"/>
      <family val="2"/>
    </font>
    <font>
      <sz val="8"/>
      <name val="Calibri"/>
      <family val="2"/>
    </font>
    <font>
      <sz val="6.4"/>
      <name val="Yu Gothic"/>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4.9989318521683403E-2"/>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29">
    <xf numFmtId="0" fontId="0" fillId="0" borderId="0" xfId="0"/>
    <xf numFmtId="0" fontId="4" fillId="0" borderId="0" xfId="0" applyFont="1"/>
    <xf numFmtId="164" fontId="4" fillId="0" borderId="12" xfId="0" applyNumberFormat="1" applyFont="1" applyBorder="1" applyAlignment="1">
      <alignment horizontal="center" vertical="center" wrapText="1"/>
    </xf>
    <xf numFmtId="0" fontId="5" fillId="4" borderId="12" xfId="0" applyFont="1" applyFill="1" applyBorder="1" applyAlignment="1">
      <alignment horizontal="center" vertical="center" wrapText="1"/>
    </xf>
    <xf numFmtId="164" fontId="4" fillId="0" borderId="16" xfId="0" applyNumberFormat="1" applyFont="1" applyBorder="1" applyAlignment="1">
      <alignment horizontal="center" vertical="center" wrapText="1"/>
    </xf>
    <xf numFmtId="164" fontId="4" fillId="0" borderId="11" xfId="0" applyNumberFormat="1" applyFont="1" applyBorder="1" applyAlignment="1">
      <alignment horizontal="center" vertical="center" wrapText="1"/>
    </xf>
    <xf numFmtId="164" fontId="4" fillId="0" borderId="17" xfId="0" applyNumberFormat="1" applyFont="1" applyBorder="1" applyAlignment="1">
      <alignment horizontal="center" vertical="center" wrapText="1"/>
    </xf>
    <xf numFmtId="0" fontId="2" fillId="0" borderId="0" xfId="0" applyFont="1" applyAlignment="1">
      <alignment vertical="center"/>
    </xf>
    <xf numFmtId="0" fontId="5" fillId="5" borderId="12"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6" xfId="0" applyFont="1" applyFill="1" applyBorder="1"/>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5" fillId="5" borderId="18" xfId="0" applyFont="1" applyFill="1" applyBorder="1" applyAlignment="1">
      <alignment horizontal="center" vertical="center" wrapText="1"/>
    </xf>
    <xf numFmtId="0" fontId="5" fillId="5" borderId="16" xfId="0" applyFont="1" applyFill="1" applyBorder="1"/>
    <xf numFmtId="0" fontId="1" fillId="2" borderId="1" xfId="0" applyFont="1" applyFill="1" applyBorder="1" applyAlignment="1">
      <alignment vertical="center"/>
    </xf>
    <xf numFmtId="0" fontId="1" fillId="2" borderId="2" xfId="0" applyFont="1" applyFill="1" applyBorder="1" applyAlignment="1">
      <alignment horizontal="center" vertical="center"/>
    </xf>
    <xf numFmtId="0" fontId="1" fillId="2" borderId="3" xfId="0" applyFont="1" applyFill="1" applyBorder="1" applyAlignment="1">
      <alignment vertical="center"/>
    </xf>
    <xf numFmtId="0" fontId="1" fillId="0" borderId="0" xfId="0" applyFont="1" applyAlignment="1">
      <alignment vertical="center"/>
    </xf>
    <xf numFmtId="0" fontId="1" fillId="2" borderId="4" xfId="0" applyFont="1" applyFill="1" applyBorder="1" applyAlignment="1">
      <alignment vertical="center"/>
    </xf>
    <xf numFmtId="0" fontId="1" fillId="2" borderId="0" xfId="0" applyFont="1" applyFill="1" applyBorder="1" applyAlignment="1">
      <alignment horizontal="center"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7"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3" fillId="7" borderId="12" xfId="0" applyFont="1" applyFill="1" applyBorder="1" applyAlignment="1">
      <alignment horizontal="center" vertical="center"/>
    </xf>
    <xf numFmtId="0" fontId="6" fillId="4" borderId="9" xfId="0" applyFont="1" applyFill="1" applyBorder="1" applyAlignment="1">
      <alignment horizontal="center" vertical="center"/>
    </xf>
    <xf numFmtId="0" fontId="22" fillId="0" borderId="0" xfId="0" applyFont="1" applyAlignment="1">
      <alignment vertical="center"/>
    </xf>
    <xf numFmtId="0" fontId="1" fillId="2" borderId="15" xfId="0" applyFont="1" applyFill="1" applyBorder="1" applyAlignment="1">
      <alignment vertical="center"/>
    </xf>
    <xf numFmtId="0" fontId="22" fillId="2" borderId="10" xfId="0" applyFont="1" applyFill="1" applyBorder="1" applyAlignment="1">
      <alignment vertical="center"/>
    </xf>
    <xf numFmtId="14" fontId="3" fillId="7" borderId="11" xfId="0" applyNumberFormat="1" applyFont="1" applyFill="1" applyBorder="1" applyAlignment="1">
      <alignment horizontal="center" vertical="center"/>
    </xf>
    <xf numFmtId="0" fontId="3" fillId="7" borderId="11" xfId="0" applyFont="1" applyFill="1" applyBorder="1" applyAlignment="1">
      <alignment horizontal="center" vertical="center"/>
    </xf>
    <xf numFmtId="0" fontId="16" fillId="7" borderId="11" xfId="0" applyFont="1" applyFill="1" applyBorder="1" applyAlignment="1">
      <alignment horizontal="center" vertical="center"/>
    </xf>
    <xf numFmtId="165" fontId="3" fillId="7" borderId="17" xfId="0" applyNumberFormat="1" applyFont="1" applyFill="1" applyBorder="1" applyAlignment="1">
      <alignment horizontal="center" vertical="center"/>
    </xf>
    <xf numFmtId="0" fontId="1" fillId="2" borderId="0" xfId="0" applyFont="1" applyFill="1" applyBorder="1" applyAlignment="1">
      <alignment vertical="center"/>
    </xf>
    <xf numFmtId="0" fontId="1" fillId="2" borderId="7" xfId="0" applyFont="1" applyFill="1" applyBorder="1" applyAlignment="1">
      <alignment vertical="center"/>
    </xf>
    <xf numFmtId="0" fontId="1" fillId="2" borderId="2" xfId="0" applyFont="1" applyFill="1" applyBorder="1" applyAlignment="1">
      <alignment vertical="center"/>
    </xf>
    <xf numFmtId="0" fontId="26" fillId="0" borderId="0" xfId="0" applyFont="1" applyAlignment="1">
      <alignment vertical="center"/>
    </xf>
    <xf numFmtId="0" fontId="25" fillId="9" borderId="11" xfId="0" applyFont="1" applyFill="1" applyBorder="1" applyAlignment="1">
      <alignment horizontal="center" vertical="center"/>
    </xf>
    <xf numFmtId="0" fontId="6" fillId="0" borderId="12" xfId="0" applyFont="1" applyBorder="1" applyAlignment="1">
      <alignment horizontal="center" vertical="center"/>
    </xf>
    <xf numFmtId="0" fontId="10" fillId="4" borderId="34" xfId="0" applyFont="1" applyFill="1" applyBorder="1" applyAlignment="1">
      <alignment horizontal="center" vertical="center"/>
    </xf>
    <xf numFmtId="14" fontId="3" fillId="0" borderId="24" xfId="0" applyNumberFormat="1" applyFont="1" applyFill="1" applyBorder="1" applyAlignment="1">
      <alignment horizontal="center" vertical="center"/>
    </xf>
    <xf numFmtId="0" fontId="3" fillId="0" borderId="24" xfId="0" applyFont="1" applyFill="1" applyBorder="1" applyAlignment="1">
      <alignment horizontal="center" vertical="center"/>
    </xf>
    <xf numFmtId="0" fontId="9" fillId="0" borderId="24" xfId="0" applyFont="1" applyFill="1" applyBorder="1" applyAlignment="1">
      <alignment horizontal="center" vertical="center"/>
    </xf>
    <xf numFmtId="0" fontId="3" fillId="0" borderId="24" xfId="0" applyFont="1" applyFill="1" applyBorder="1" applyAlignment="1">
      <alignment horizontal="center" vertical="center"/>
    </xf>
    <xf numFmtId="14" fontId="25" fillId="9" borderId="11" xfId="0" applyNumberFormat="1" applyFont="1" applyFill="1" applyBorder="1" applyAlignment="1">
      <alignment horizontal="center" vertical="center"/>
    </xf>
    <xf numFmtId="0" fontId="3" fillId="0" borderId="24" xfId="0" applyFont="1" applyFill="1" applyBorder="1" applyAlignment="1">
      <alignment horizontal="center" vertical="center"/>
    </xf>
    <xf numFmtId="0" fontId="1" fillId="2" borderId="0" xfId="0" applyFont="1" applyFill="1" applyBorder="1" applyAlignment="1">
      <alignment horizontal="center" vertical="center"/>
    </xf>
    <xf numFmtId="0" fontId="13" fillId="4" borderId="23"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31" xfId="0" applyFont="1" applyFill="1" applyBorder="1" applyAlignment="1">
      <alignment horizontal="center" vertical="center"/>
    </xf>
    <xf numFmtId="0" fontId="8" fillId="0" borderId="12" xfId="0" applyFont="1" applyBorder="1" applyAlignment="1">
      <alignment horizontal="center" vertical="center"/>
    </xf>
    <xf numFmtId="0" fontId="8" fillId="0" borderId="16" xfId="0" applyFont="1" applyBorder="1" applyAlignment="1">
      <alignment horizontal="center" vertical="center"/>
    </xf>
    <xf numFmtId="49" fontId="8" fillId="0" borderId="12" xfId="0" applyNumberFormat="1" applyFont="1" applyBorder="1" applyAlignment="1">
      <alignment horizontal="center" vertical="center"/>
    </xf>
    <xf numFmtId="49" fontId="8" fillId="0" borderId="16" xfId="0" applyNumberFormat="1" applyFont="1" applyBorder="1" applyAlignment="1">
      <alignment horizontal="center" vertical="center"/>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3" fillId="7" borderId="26" xfId="0" applyFont="1" applyFill="1" applyBorder="1" applyAlignment="1">
      <alignment horizontal="center" vertical="center"/>
    </xf>
    <xf numFmtId="0" fontId="3" fillId="7" borderId="14" xfId="0" applyFont="1" applyFill="1" applyBorder="1" applyAlignment="1">
      <alignment horizontal="center" vertical="center"/>
    </xf>
    <xf numFmtId="0" fontId="3" fillId="7" borderId="27"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6" fillId="0" borderId="19" xfId="0" applyFont="1" applyBorder="1" applyAlignment="1">
      <alignment horizontal="center" vertical="center"/>
    </xf>
    <xf numFmtId="0" fontId="6" fillId="0" borderId="11" xfId="0" applyFont="1" applyBorder="1" applyAlignment="1">
      <alignment horizontal="center" vertical="center"/>
    </xf>
    <xf numFmtId="0" fontId="8" fillId="0" borderId="11" xfId="0" applyFont="1" applyBorder="1" applyAlignment="1">
      <alignment horizontal="center" vertical="center"/>
    </xf>
    <xf numFmtId="0" fontId="12" fillId="7" borderId="23" xfId="0" applyFont="1" applyFill="1" applyBorder="1" applyAlignment="1">
      <alignment horizontal="center" vertical="center" textRotation="45"/>
    </xf>
    <xf numFmtId="0" fontId="12" fillId="7" borderId="18" xfId="0" applyFont="1" applyFill="1" applyBorder="1" applyAlignment="1">
      <alignment horizontal="center" vertical="center" textRotation="45"/>
    </xf>
    <xf numFmtId="0" fontId="12" fillId="7" borderId="19" xfId="0" applyFont="1" applyFill="1" applyBorder="1" applyAlignment="1">
      <alignment horizontal="center" vertical="center" textRotation="45"/>
    </xf>
    <xf numFmtId="0" fontId="2" fillId="0" borderId="0" xfId="0" applyFont="1" applyFill="1" applyBorder="1" applyAlignment="1">
      <alignment horizontal="center" vertical="center"/>
    </xf>
    <xf numFmtId="0" fontId="7" fillId="7" borderId="11" xfId="0" applyFont="1" applyFill="1" applyBorder="1" applyAlignment="1">
      <alignment horizontal="center" vertical="center"/>
    </xf>
    <xf numFmtId="0" fontId="7" fillId="7" borderId="17"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6"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10" fillId="7" borderId="28" xfId="0" applyFont="1" applyFill="1" applyBorder="1" applyAlignment="1">
      <alignment horizontal="center" vertical="center" wrapText="1"/>
    </xf>
    <xf numFmtId="0" fontId="10" fillId="7" borderId="30" xfId="0" applyFont="1" applyFill="1" applyBorder="1" applyAlignment="1">
      <alignment horizontal="center" vertical="center" wrapText="1"/>
    </xf>
    <xf numFmtId="0" fontId="1" fillId="0" borderId="0" xfId="0" applyFont="1" applyFill="1" applyBorder="1" applyAlignment="1">
      <alignment horizontal="center" vertical="center"/>
    </xf>
    <xf numFmtId="0" fontId="10" fillId="4" borderId="26"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2" fillId="7" borderId="25" xfId="0" applyFont="1" applyFill="1" applyBorder="1" applyAlignment="1">
      <alignment horizontal="center" vertical="center"/>
    </xf>
    <xf numFmtId="0" fontId="2" fillId="7" borderId="29"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24" xfId="0" applyFont="1" applyFill="1" applyBorder="1" applyAlignment="1">
      <alignment horizontal="center" vertical="center"/>
    </xf>
    <xf numFmtId="0" fontId="15" fillId="4" borderId="27"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1" fillId="2" borderId="0" xfId="0" applyFont="1" applyFill="1" applyBorder="1" applyAlignment="1">
      <alignment vertical="center"/>
    </xf>
    <xf numFmtId="0" fontId="1" fillId="2" borderId="7" xfId="0" applyFont="1" applyFill="1" applyBorder="1" applyAlignment="1">
      <alignment vertical="center"/>
    </xf>
    <xf numFmtId="0" fontId="14" fillId="8" borderId="7" xfId="0" applyFont="1" applyFill="1" applyBorder="1" applyAlignment="1">
      <alignment horizontal="center" vertical="center"/>
    </xf>
    <xf numFmtId="0" fontId="20" fillId="8" borderId="7"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0" fontId="14" fillId="2" borderId="9" xfId="0" applyFont="1" applyFill="1" applyBorder="1" applyAlignment="1">
      <alignment vertical="center"/>
    </xf>
    <xf numFmtId="0" fontId="14" fillId="2" borderId="2" xfId="0" applyFont="1" applyFill="1" applyBorder="1" applyAlignment="1">
      <alignment vertical="center"/>
    </xf>
    <xf numFmtId="0" fontId="14" fillId="2" borderId="0" xfId="0" applyFont="1" applyFill="1" applyBorder="1" applyAlignment="1">
      <alignment vertical="center"/>
    </xf>
    <xf numFmtId="0" fontId="14" fillId="2" borderId="7" xfId="0" applyFont="1" applyFill="1" applyBorder="1" applyAlignment="1">
      <alignment vertical="center"/>
    </xf>
    <xf numFmtId="0" fontId="19" fillId="4" borderId="9" xfId="0" applyFont="1" applyFill="1" applyBorder="1" applyAlignment="1">
      <alignment horizontal="center" vertical="center"/>
    </xf>
    <xf numFmtId="165" fontId="19" fillId="4" borderId="9" xfId="0" applyNumberFormat="1" applyFont="1" applyFill="1" applyBorder="1" applyAlignment="1">
      <alignment horizontal="center" vertical="center"/>
    </xf>
    <xf numFmtId="165" fontId="19" fillId="4" borderId="10" xfId="0" applyNumberFormat="1" applyFont="1" applyFill="1" applyBorder="1" applyAlignment="1">
      <alignment horizontal="center" vertical="center"/>
    </xf>
    <xf numFmtId="165" fontId="18" fillId="8" borderId="2" xfId="0" applyNumberFormat="1" applyFont="1" applyFill="1" applyBorder="1" applyAlignment="1">
      <alignment horizontal="center" vertical="center"/>
    </xf>
    <xf numFmtId="165" fontId="18" fillId="8" borderId="3" xfId="0" applyNumberFormat="1" applyFont="1" applyFill="1" applyBorder="1" applyAlignment="1">
      <alignment horizontal="center" vertical="center"/>
    </xf>
    <xf numFmtId="165" fontId="18" fillId="8" borderId="7" xfId="0" applyNumberFormat="1" applyFont="1" applyFill="1" applyBorder="1" applyAlignment="1">
      <alignment horizontal="center" vertical="center"/>
    </xf>
    <xf numFmtId="165" fontId="18" fillId="8" borderId="8" xfId="0" applyNumberFormat="1" applyFont="1" applyFill="1" applyBorder="1" applyAlignment="1">
      <alignment horizontal="center" vertical="center"/>
    </xf>
    <xf numFmtId="0" fontId="20" fillId="8" borderId="2" xfId="0" applyFont="1" applyFill="1" applyBorder="1" applyAlignment="1">
      <alignment horizontal="center" vertical="center"/>
    </xf>
    <xf numFmtId="0" fontId="2" fillId="2" borderId="0" xfId="0" applyFont="1" applyFill="1" applyBorder="1" applyAlignment="1">
      <alignment vertical="center"/>
    </xf>
    <xf numFmtId="0" fontId="24" fillId="2" borderId="0" xfId="0" applyFont="1" applyFill="1" applyBorder="1" applyAlignment="1">
      <alignment vertical="center"/>
    </xf>
    <xf numFmtId="0" fontId="2" fillId="2" borderId="9" xfId="0" applyFont="1" applyFill="1" applyBorder="1" applyAlignment="1">
      <alignment vertical="center"/>
    </xf>
    <xf numFmtId="0" fontId="1" fillId="2" borderId="2" xfId="0" applyFont="1" applyFill="1" applyBorder="1" applyAlignment="1">
      <alignment vertical="center"/>
    </xf>
    <xf numFmtId="0" fontId="16" fillId="9" borderId="37" xfId="0" applyFont="1" applyFill="1" applyBorder="1" applyAlignment="1">
      <alignment horizontal="center" vertical="center" wrapText="1"/>
    </xf>
    <xf numFmtId="0" fontId="16" fillId="9" borderId="38" xfId="0" applyFont="1" applyFill="1" applyBorder="1" applyAlignment="1">
      <alignment horizontal="center" vertical="center" wrapText="1"/>
    </xf>
    <xf numFmtId="0" fontId="16" fillId="9" borderId="39" xfId="0" applyFont="1" applyFill="1" applyBorder="1" applyAlignment="1">
      <alignment horizontal="center" vertical="center" wrapText="1"/>
    </xf>
    <xf numFmtId="0" fontId="3" fillId="0" borderId="24" xfId="0" applyFont="1" applyFill="1" applyBorder="1" applyAlignment="1">
      <alignment horizontal="center" vertical="center"/>
    </xf>
    <xf numFmtId="0" fontId="3" fillId="0" borderId="11" xfId="0" applyFont="1" applyFill="1" applyBorder="1" applyAlignment="1">
      <alignment horizontal="center" vertical="center"/>
    </xf>
    <xf numFmtId="165" fontId="17" fillId="0" borderId="31" xfId="0" applyNumberFormat="1" applyFont="1" applyFill="1" applyBorder="1" applyAlignment="1">
      <alignment horizontal="center" vertical="center"/>
    </xf>
    <xf numFmtId="165" fontId="17" fillId="0" borderId="17" xfId="0" applyNumberFormat="1" applyFont="1" applyFill="1" applyBorder="1" applyAlignment="1">
      <alignment horizontal="center" vertical="center"/>
    </xf>
    <xf numFmtId="0" fontId="2" fillId="4" borderId="25" xfId="0" applyFont="1" applyFill="1" applyBorder="1" applyAlignment="1">
      <alignment horizontal="center" vertical="center"/>
    </xf>
    <xf numFmtId="0" fontId="2" fillId="4" borderId="32" xfId="0" applyFont="1" applyFill="1" applyBorder="1" applyAlignment="1">
      <alignment horizontal="center" vertical="center"/>
    </xf>
    <xf numFmtId="0" fontId="11" fillId="3" borderId="20" xfId="0" applyFont="1" applyFill="1" applyBorder="1" applyAlignment="1">
      <alignment horizontal="center"/>
    </xf>
    <xf numFmtId="0" fontId="11" fillId="3" borderId="21" xfId="0" applyFont="1" applyFill="1" applyBorder="1" applyAlignment="1">
      <alignment horizontal="center"/>
    </xf>
    <xf numFmtId="0" fontId="11" fillId="3" borderId="22" xfId="0" applyFont="1" applyFill="1" applyBorder="1" applyAlignment="1">
      <alignment horizontal="center"/>
    </xf>
    <xf numFmtId="0" fontId="11" fillId="6" borderId="20" xfId="0" applyFont="1" applyFill="1" applyBorder="1" applyAlignment="1">
      <alignment horizontal="center"/>
    </xf>
    <xf numFmtId="0" fontId="11" fillId="6" borderId="21" xfId="0" applyFont="1" applyFill="1" applyBorder="1" applyAlignment="1">
      <alignment horizontal="center"/>
    </xf>
    <xf numFmtId="0" fontId="11" fillId="6" borderId="22" xfId="0" applyFont="1" applyFill="1" applyBorder="1" applyAlignment="1">
      <alignment horizontal="center"/>
    </xf>
  </cellXfs>
  <cellStyles count="1">
    <cellStyle name="Normale" xfId="0" builtinId="0"/>
  </cellStyles>
  <dxfs count="0"/>
  <tableStyles count="0" defaultTableStyle="TableStyleMedium2" defaultPivotStyle="PivotStyleMedium9"/>
  <colors>
    <mruColors>
      <color rgb="FF0000FF"/>
      <color rgb="FFFFFFCC"/>
      <color rgb="FFFF9933"/>
      <color rgb="FFFFC000"/>
      <color rgb="FFFFE285"/>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209551</xdr:colOff>
      <xdr:row>0</xdr:row>
      <xdr:rowOff>123827</xdr:rowOff>
    </xdr:from>
    <xdr:to>
      <xdr:col>1</xdr:col>
      <xdr:colOff>552450</xdr:colOff>
      <xdr:row>3</xdr:row>
      <xdr:rowOff>9308</xdr:rowOff>
    </xdr:to>
    <xdr:pic>
      <xdr:nvPicPr>
        <xdr:cNvPr id="15" name="Immagin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a:stretch>
          <a:fillRect/>
        </a:stretch>
      </xdr:blipFill>
      <xdr:spPr>
        <a:xfrm>
          <a:off x="209551" y="123827"/>
          <a:ext cx="628649" cy="599856"/>
        </a:xfrm>
        <a:prstGeom prst="rect">
          <a:avLst/>
        </a:prstGeom>
      </xdr:spPr>
    </xdr:pic>
    <xdr:clientData/>
  </xdr:twoCellAnchor>
  <xdr:twoCellAnchor editAs="oneCell">
    <xdr:from>
      <xdr:col>5</xdr:col>
      <xdr:colOff>563938</xdr:colOff>
      <xdr:row>0</xdr:row>
      <xdr:rowOff>82454</xdr:rowOff>
    </xdr:from>
    <xdr:to>
      <xdr:col>10</xdr:col>
      <xdr:colOff>645583</xdr:colOff>
      <xdr:row>5</xdr:row>
      <xdr:rowOff>115358</xdr:rowOff>
    </xdr:to>
    <xdr:pic>
      <xdr:nvPicPr>
        <xdr:cNvPr id="6" name="Immagin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3051021" y="82454"/>
          <a:ext cx="6177645" cy="1249987"/>
        </a:xfrm>
        <a:prstGeom prst="rect">
          <a:avLst/>
        </a:prstGeom>
      </xdr:spPr>
    </xdr:pic>
    <xdr:clientData/>
  </xdr:twoCellAnchor>
  <xdr:twoCellAnchor editAs="oneCell">
    <xdr:from>
      <xdr:col>10</xdr:col>
      <xdr:colOff>1090085</xdr:colOff>
      <xdr:row>0</xdr:row>
      <xdr:rowOff>179916</xdr:rowOff>
    </xdr:from>
    <xdr:to>
      <xdr:col>11</xdr:col>
      <xdr:colOff>455085</xdr:colOff>
      <xdr:row>4</xdr:row>
      <xdr:rowOff>31749</xdr:rowOff>
    </xdr:to>
    <xdr:pic>
      <xdr:nvPicPr>
        <xdr:cNvPr id="7" name="Immagine 6" descr="https://old.itfeurope.org/download/AETF-LOGO.pn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73168" y="179916"/>
          <a:ext cx="814917" cy="825500"/>
        </a:xfrm>
        <a:prstGeom prst="rect">
          <a:avLst/>
        </a:prstGeom>
        <a:noFill/>
        <a:ln>
          <a:noFill/>
        </a:ln>
      </xdr:spPr>
    </xdr:pic>
    <xdr:clientData/>
  </xdr:twoCellAnchor>
  <xdr:twoCellAnchor editAs="oneCell">
    <xdr:from>
      <xdr:col>13</xdr:col>
      <xdr:colOff>365126</xdr:colOff>
      <xdr:row>0</xdr:row>
      <xdr:rowOff>104623</xdr:rowOff>
    </xdr:from>
    <xdr:to>
      <xdr:col>13</xdr:col>
      <xdr:colOff>914703</xdr:colOff>
      <xdr:row>2</xdr:row>
      <xdr:rowOff>134559</xdr:rowOff>
    </xdr:to>
    <xdr:pic>
      <xdr:nvPicPr>
        <xdr:cNvPr id="8" name="Immagine 7" descr="LOGO ASI 2014 – ASI Sport Equestri">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763376" y="104623"/>
          <a:ext cx="549577" cy="516769"/>
        </a:xfrm>
        <a:prstGeom prst="rect">
          <a:avLst/>
        </a:prstGeom>
        <a:noFill/>
        <a:ln>
          <a:noFill/>
        </a:ln>
      </xdr:spPr>
    </xdr:pic>
    <xdr:clientData/>
  </xdr:twoCellAnchor>
  <xdr:twoCellAnchor editAs="oneCell">
    <xdr:from>
      <xdr:col>11</xdr:col>
      <xdr:colOff>410934</xdr:colOff>
      <xdr:row>2</xdr:row>
      <xdr:rowOff>211209</xdr:rowOff>
    </xdr:from>
    <xdr:to>
      <xdr:col>13</xdr:col>
      <xdr:colOff>915417</xdr:colOff>
      <xdr:row>5</xdr:row>
      <xdr:rowOff>92451</xdr:rowOff>
    </xdr:to>
    <xdr:pic>
      <xdr:nvPicPr>
        <xdr:cNvPr id="9" name="image8.pn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cstate="print"/>
        <a:stretch>
          <a:fillRect/>
        </a:stretch>
      </xdr:blipFill>
      <xdr:spPr>
        <a:xfrm>
          <a:off x="10443934" y="698042"/>
          <a:ext cx="1869733" cy="611492"/>
        </a:xfrm>
        <a:prstGeom prst="rect">
          <a:avLst/>
        </a:prstGeom>
      </xdr:spPr>
    </xdr:pic>
    <xdr:clientData/>
  </xdr:twoCellAnchor>
  <xdr:twoCellAnchor editAs="oneCell">
    <xdr:from>
      <xdr:col>12</xdr:col>
      <xdr:colOff>65768</xdr:colOff>
      <xdr:row>0</xdr:row>
      <xdr:rowOff>178405</xdr:rowOff>
    </xdr:from>
    <xdr:to>
      <xdr:col>13</xdr:col>
      <xdr:colOff>243416</xdr:colOff>
      <xdr:row>2</xdr:row>
      <xdr:rowOff>96763</xdr:rowOff>
    </xdr:to>
    <xdr:pic>
      <xdr:nvPicPr>
        <xdr:cNvPr id="10" name="Immagine 9" descr="G:\FITAE-ITF\AETF Open European Cup 2022\Loghi sponsor\Logo ITF.png">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744351" y="178405"/>
          <a:ext cx="897315" cy="405191"/>
        </a:xfrm>
        <a:prstGeom prst="rect">
          <a:avLst/>
        </a:prstGeom>
        <a:noFill/>
        <a:ln>
          <a:noFill/>
        </a:ln>
      </xdr:spPr>
    </xdr:pic>
    <xdr:clientData/>
  </xdr:twoCellAnchor>
  <xdr:twoCellAnchor editAs="oneCell">
    <xdr:from>
      <xdr:col>2</xdr:col>
      <xdr:colOff>608391</xdr:colOff>
      <xdr:row>2</xdr:row>
      <xdr:rowOff>205015</xdr:rowOff>
    </xdr:from>
    <xdr:to>
      <xdr:col>4</xdr:col>
      <xdr:colOff>260048</xdr:colOff>
      <xdr:row>5</xdr:row>
      <xdr:rowOff>117929</xdr:rowOff>
    </xdr:to>
    <xdr:pic>
      <xdr:nvPicPr>
        <xdr:cNvPr id="11" name="Immagine 10" descr="G:\FITAE-ITF\AETF Open European Cup 2022\Loghi sponsor\logo Fuji Mae.png">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613808" y="691848"/>
          <a:ext cx="752323" cy="643164"/>
        </a:xfrm>
        <a:prstGeom prst="rect">
          <a:avLst/>
        </a:prstGeom>
        <a:noFill/>
        <a:ln>
          <a:noFill/>
        </a:ln>
      </xdr:spPr>
    </xdr:pic>
    <xdr:clientData/>
  </xdr:twoCellAnchor>
  <xdr:twoCellAnchor editAs="oneCell">
    <xdr:from>
      <xdr:col>2</xdr:col>
      <xdr:colOff>61987</xdr:colOff>
      <xdr:row>0</xdr:row>
      <xdr:rowOff>214691</xdr:rowOff>
    </xdr:from>
    <xdr:to>
      <xdr:col>3</xdr:col>
      <xdr:colOff>222250</xdr:colOff>
      <xdr:row>2</xdr:row>
      <xdr:rowOff>137584</xdr:rowOff>
    </xdr:to>
    <xdr:pic>
      <xdr:nvPicPr>
        <xdr:cNvPr id="12" name="Immagine 11" descr="G:\FITAE-ITF\AETF Open European Cup 2022\Loghi sponsor\LOGO_DOLOMIA_Premium_blu_R.png">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67404" y="214691"/>
          <a:ext cx="879929" cy="409726"/>
        </a:xfrm>
        <a:prstGeom prst="rect">
          <a:avLst/>
        </a:prstGeom>
        <a:noFill/>
        <a:ln>
          <a:noFill/>
        </a:ln>
      </xdr:spPr>
    </xdr:pic>
    <xdr:clientData/>
  </xdr:twoCellAnchor>
  <xdr:twoCellAnchor editAs="oneCell">
    <xdr:from>
      <xdr:col>0</xdr:col>
      <xdr:colOff>221797</xdr:colOff>
      <xdr:row>3</xdr:row>
      <xdr:rowOff>175534</xdr:rowOff>
    </xdr:from>
    <xdr:to>
      <xdr:col>2</xdr:col>
      <xdr:colOff>410935</xdr:colOff>
      <xdr:row>5</xdr:row>
      <xdr:rowOff>95250</xdr:rowOff>
    </xdr:to>
    <xdr:pic>
      <xdr:nvPicPr>
        <xdr:cNvPr id="13" name="Immagine 12" descr="G:\FITAE-ITF\AETF Open European Cup 2022\Loghi sponsor\NIKKO NERO.png">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21797" y="910320"/>
          <a:ext cx="1193345" cy="409573"/>
        </a:xfrm>
        <a:prstGeom prst="rect">
          <a:avLst/>
        </a:prstGeom>
        <a:noFill/>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4"/>
  <sheetViews>
    <sheetView tabSelected="1" zoomScale="60" zoomScaleNormal="60" workbookViewId="0">
      <pane ySplit="18" topLeftCell="A79" activePane="bottomLeft" state="frozen"/>
      <selection pane="bottomLeft" activeCell="R80" sqref="R80"/>
    </sheetView>
  </sheetViews>
  <sheetFormatPr defaultColWidth="9.1796875" defaultRowHeight="18" x14ac:dyDescent="0.35"/>
  <cols>
    <col min="1" max="1" width="4.26953125" style="18" customWidth="1"/>
    <col min="2" max="3" width="10.7265625" style="18" customWidth="1"/>
    <col min="4" max="5" width="5.7265625" style="27" customWidth="1"/>
    <col min="6" max="6" width="11.453125" style="18" customWidth="1"/>
    <col min="7" max="7" width="14.7265625" style="18" customWidth="1"/>
    <col min="8" max="11" width="21.7265625" style="18" customWidth="1"/>
    <col min="12" max="12" width="9.7265625" style="18" customWidth="1"/>
    <col min="13" max="13" width="10.7265625" style="18" customWidth="1"/>
    <col min="14" max="14" width="16.7265625" style="18" customWidth="1"/>
    <col min="15" max="15" width="9.1796875" style="18"/>
    <col min="16" max="16" width="9.26953125" style="18" customWidth="1"/>
    <col min="17" max="16384" width="9.1796875" style="18"/>
  </cols>
  <sheetData>
    <row r="1" spans="1:16" x14ac:dyDescent="0.35">
      <c r="A1" s="15"/>
      <c r="B1" s="39"/>
      <c r="C1" s="39"/>
      <c r="D1" s="16"/>
      <c r="E1" s="16"/>
      <c r="F1" s="39"/>
      <c r="G1" s="39"/>
      <c r="H1" s="39"/>
      <c r="I1" s="39"/>
      <c r="J1" s="39"/>
      <c r="K1" s="39"/>
      <c r="L1" s="39"/>
      <c r="M1" s="39"/>
      <c r="N1" s="17"/>
    </row>
    <row r="2" spans="1:16" x14ac:dyDescent="0.35">
      <c r="A2" s="19"/>
      <c r="B2" s="37"/>
      <c r="C2" s="37"/>
      <c r="D2" s="20"/>
      <c r="E2" s="20"/>
      <c r="F2" s="37"/>
      <c r="G2" s="37"/>
      <c r="H2" s="37"/>
      <c r="I2" s="37"/>
      <c r="J2" s="37"/>
      <c r="K2" s="37"/>
      <c r="L2" s="37"/>
      <c r="M2" s="37"/>
      <c r="N2" s="21"/>
    </row>
    <row r="3" spans="1:16" x14ac:dyDescent="0.35">
      <c r="A3" s="19"/>
      <c r="B3" s="37"/>
      <c r="C3" s="37"/>
      <c r="D3" s="20"/>
      <c r="E3" s="20"/>
      <c r="F3" s="37"/>
      <c r="G3" s="37"/>
      <c r="H3" s="37"/>
      <c r="I3" s="37"/>
      <c r="J3" s="37"/>
      <c r="K3" s="37"/>
      <c r="L3" s="37"/>
      <c r="M3" s="37"/>
      <c r="N3" s="21"/>
    </row>
    <row r="4" spans="1:16" x14ac:dyDescent="0.35">
      <c r="A4" s="19"/>
      <c r="B4" s="37"/>
      <c r="C4" s="37"/>
      <c r="D4" s="20"/>
      <c r="E4" s="20"/>
      <c r="F4" s="37"/>
      <c r="G4" s="37"/>
      <c r="H4" s="37"/>
      <c r="I4" s="37"/>
      <c r="J4" s="37"/>
      <c r="K4" s="37"/>
      <c r="L4" s="37"/>
      <c r="M4" s="37"/>
      <c r="N4" s="21"/>
      <c r="P4" s="7"/>
    </row>
    <row r="5" spans="1:16" x14ac:dyDescent="0.35">
      <c r="A5" s="19"/>
      <c r="B5" s="37"/>
      <c r="C5" s="37"/>
      <c r="D5" s="20"/>
      <c r="E5" s="20"/>
      <c r="F5" s="37"/>
      <c r="G5" s="37"/>
      <c r="H5" s="37"/>
      <c r="I5" s="37"/>
      <c r="J5" s="37"/>
      <c r="K5" s="37"/>
      <c r="L5" s="37"/>
      <c r="M5" s="37"/>
      <c r="N5" s="21"/>
    </row>
    <row r="6" spans="1:16" ht="18.5" thickBot="1" x14ac:dyDescent="0.4">
      <c r="A6" s="22"/>
      <c r="B6" s="38"/>
      <c r="C6" s="38"/>
      <c r="D6" s="23"/>
      <c r="E6" s="23"/>
      <c r="F6" s="38"/>
      <c r="G6" s="38"/>
      <c r="H6" s="38"/>
      <c r="I6" s="38"/>
      <c r="J6" s="38"/>
      <c r="K6" s="38"/>
      <c r="L6" s="38"/>
      <c r="M6" s="38"/>
      <c r="N6" s="24"/>
    </row>
    <row r="7" spans="1:16" ht="5.15" customHeight="1" thickBot="1" x14ac:dyDescent="0.4">
      <c r="A7" s="50"/>
      <c r="B7" s="50"/>
      <c r="C7" s="50"/>
      <c r="D7" s="50"/>
      <c r="E7" s="50"/>
      <c r="F7" s="50"/>
      <c r="G7" s="50"/>
      <c r="H7" s="50"/>
      <c r="I7" s="50"/>
      <c r="J7" s="50"/>
      <c r="K7" s="50"/>
      <c r="L7" s="50"/>
      <c r="M7" s="50"/>
      <c r="N7" s="50"/>
    </row>
    <row r="8" spans="1:16" ht="40.5" customHeight="1" x14ac:dyDescent="0.35">
      <c r="A8" s="51" t="s">
        <v>0</v>
      </c>
      <c r="B8" s="52"/>
      <c r="C8" s="52"/>
      <c r="D8" s="52"/>
      <c r="E8" s="52"/>
      <c r="F8" s="52"/>
      <c r="G8" s="52"/>
      <c r="H8" s="52"/>
      <c r="I8" s="52"/>
      <c r="J8" s="52"/>
      <c r="K8" s="52"/>
      <c r="L8" s="52"/>
      <c r="M8" s="52"/>
      <c r="N8" s="53"/>
    </row>
    <row r="9" spans="1:16" s="25" customFormat="1" ht="22.5" customHeight="1" x14ac:dyDescent="0.35">
      <c r="A9" s="58" t="s">
        <v>1</v>
      </c>
      <c r="B9" s="59"/>
      <c r="C9" s="59"/>
      <c r="D9" s="54"/>
      <c r="E9" s="54"/>
      <c r="F9" s="54"/>
      <c r="G9" s="54"/>
      <c r="H9" s="54"/>
      <c r="I9" s="54"/>
      <c r="J9" s="42" t="s">
        <v>2</v>
      </c>
      <c r="K9" s="54"/>
      <c r="L9" s="54"/>
      <c r="M9" s="54"/>
      <c r="N9" s="55"/>
    </row>
    <row r="10" spans="1:16" s="25" customFormat="1" ht="22.5" customHeight="1" x14ac:dyDescent="0.35">
      <c r="A10" s="58" t="s">
        <v>47</v>
      </c>
      <c r="B10" s="59"/>
      <c r="C10" s="59"/>
      <c r="D10" s="54"/>
      <c r="E10" s="54"/>
      <c r="F10" s="54"/>
      <c r="G10" s="54"/>
      <c r="H10" s="54"/>
      <c r="I10" s="54"/>
      <c r="J10" s="42" t="s">
        <v>4</v>
      </c>
      <c r="K10" s="56"/>
      <c r="L10" s="56"/>
      <c r="M10" s="56"/>
      <c r="N10" s="57"/>
    </row>
    <row r="11" spans="1:16" s="25" customFormat="1" ht="23" thickBot="1" x14ac:dyDescent="0.4">
      <c r="A11" s="64" t="s">
        <v>3</v>
      </c>
      <c r="B11" s="65"/>
      <c r="C11" s="65"/>
      <c r="D11" s="66"/>
      <c r="E11" s="66"/>
      <c r="F11" s="66"/>
      <c r="G11" s="66"/>
      <c r="H11" s="66"/>
      <c r="I11" s="66"/>
      <c r="J11" s="71"/>
      <c r="K11" s="71"/>
      <c r="L11" s="71"/>
      <c r="M11" s="71"/>
      <c r="N11" s="72"/>
    </row>
    <row r="12" spans="1:16" ht="5.15" customHeight="1" thickBot="1" x14ac:dyDescent="0.4">
      <c r="A12" s="70"/>
      <c r="B12" s="70"/>
      <c r="C12" s="70"/>
      <c r="D12" s="70"/>
      <c r="E12" s="70"/>
      <c r="F12" s="70"/>
      <c r="G12" s="70"/>
      <c r="H12" s="70"/>
      <c r="I12" s="70"/>
      <c r="J12" s="70"/>
      <c r="K12" s="70"/>
      <c r="L12" s="70"/>
      <c r="M12" s="70"/>
      <c r="N12" s="70"/>
    </row>
    <row r="13" spans="1:16" x14ac:dyDescent="0.35">
      <c r="A13" s="67" t="s">
        <v>8</v>
      </c>
      <c r="B13" s="60" t="s">
        <v>9</v>
      </c>
      <c r="C13" s="60" t="s">
        <v>10</v>
      </c>
      <c r="D13" s="73" t="s">
        <v>5</v>
      </c>
      <c r="E13" s="73"/>
      <c r="F13" s="60" t="s">
        <v>7</v>
      </c>
      <c r="G13" s="62" t="s">
        <v>6</v>
      </c>
      <c r="H13" s="60" t="s">
        <v>17</v>
      </c>
      <c r="I13" s="60" t="s">
        <v>18</v>
      </c>
      <c r="J13" s="60" t="s">
        <v>19</v>
      </c>
      <c r="K13" s="60" t="s">
        <v>20</v>
      </c>
      <c r="L13" s="74" t="s">
        <v>16</v>
      </c>
      <c r="M13" s="74" t="s">
        <v>22</v>
      </c>
      <c r="N13" s="76" t="s">
        <v>11</v>
      </c>
    </row>
    <row r="14" spans="1:16" x14ac:dyDescent="0.35">
      <c r="A14" s="68"/>
      <c r="B14" s="61"/>
      <c r="C14" s="61"/>
      <c r="D14" s="28" t="s">
        <v>14</v>
      </c>
      <c r="E14" s="28" t="s">
        <v>15</v>
      </c>
      <c r="F14" s="61"/>
      <c r="G14" s="63"/>
      <c r="H14" s="61"/>
      <c r="I14" s="61"/>
      <c r="J14" s="61"/>
      <c r="K14" s="61"/>
      <c r="L14" s="75"/>
      <c r="M14" s="75"/>
      <c r="N14" s="77"/>
    </row>
    <row r="15" spans="1:16" s="26" customFormat="1" ht="20.149999999999999" customHeight="1" thickBot="1" x14ac:dyDescent="0.4">
      <c r="A15" s="69"/>
      <c r="B15" s="33">
        <v>44725</v>
      </c>
      <c r="C15" s="33">
        <v>44731</v>
      </c>
      <c r="D15" s="34">
        <f>(C15-B15)+1</f>
        <v>7</v>
      </c>
      <c r="E15" s="34">
        <f>C15-B15</f>
        <v>6</v>
      </c>
      <c r="F15" s="34" t="s">
        <v>12</v>
      </c>
      <c r="G15" s="34" t="s">
        <v>21</v>
      </c>
      <c r="H15" s="35" t="s">
        <v>27</v>
      </c>
      <c r="I15" s="35"/>
      <c r="J15" s="35"/>
      <c r="K15" s="35"/>
      <c r="L15" s="34">
        <f>COUNTA(H15:K15)</f>
        <v>1</v>
      </c>
      <c r="M15" s="34">
        <f>IFERROR(IF(G15="Standard",INDEX(Legenda!$C$9:$F$11,MATCH(D15,Legenda!$B$9:$B$11,1),MATCH(L15,Legenda!$C$8:$F$8,1)),INDEX(Legenda!$C$3:$F$5,MATCH(D15,Legenda!$B$3:$B$5,1),MATCH(L15,Legenda!$C$2:$F$2,1))),0)</f>
        <v>470</v>
      </c>
      <c r="N15" s="36">
        <f>M15*L15</f>
        <v>470</v>
      </c>
    </row>
    <row r="16" spans="1:16" ht="5.15" customHeight="1" thickBot="1" x14ac:dyDescent="0.4">
      <c r="A16" s="78"/>
      <c r="B16" s="78"/>
      <c r="C16" s="78"/>
      <c r="D16" s="78"/>
      <c r="E16" s="78"/>
      <c r="F16" s="78"/>
      <c r="G16" s="78"/>
      <c r="H16" s="78"/>
      <c r="I16" s="78"/>
      <c r="J16" s="78"/>
      <c r="K16" s="78"/>
      <c r="L16" s="78"/>
      <c r="M16" s="78"/>
      <c r="N16" s="78"/>
    </row>
    <row r="17" spans="1:14" s="7" customFormat="1" ht="15.75" customHeight="1" x14ac:dyDescent="0.35">
      <c r="A17" s="83"/>
      <c r="B17" s="85" t="s">
        <v>9</v>
      </c>
      <c r="C17" s="85" t="s">
        <v>10</v>
      </c>
      <c r="D17" s="87" t="s">
        <v>5</v>
      </c>
      <c r="E17" s="87"/>
      <c r="F17" s="85" t="s">
        <v>7</v>
      </c>
      <c r="G17" s="88" t="s">
        <v>6</v>
      </c>
      <c r="H17" s="85" t="s">
        <v>48</v>
      </c>
      <c r="I17" s="85" t="s">
        <v>18</v>
      </c>
      <c r="J17" s="85" t="s">
        <v>19</v>
      </c>
      <c r="K17" s="85" t="s">
        <v>20</v>
      </c>
      <c r="L17" s="79" t="s">
        <v>16</v>
      </c>
      <c r="M17" s="79" t="s">
        <v>22</v>
      </c>
      <c r="N17" s="81" t="s">
        <v>11</v>
      </c>
    </row>
    <row r="18" spans="1:14" s="7" customFormat="1" ht="16" customHeight="1" thickBot="1" x14ac:dyDescent="0.4">
      <c r="A18" s="84"/>
      <c r="B18" s="86"/>
      <c r="C18" s="86"/>
      <c r="D18" s="43" t="s">
        <v>14</v>
      </c>
      <c r="E18" s="43" t="s">
        <v>15</v>
      </c>
      <c r="F18" s="86"/>
      <c r="G18" s="89"/>
      <c r="H18" s="86"/>
      <c r="I18" s="86"/>
      <c r="J18" s="86"/>
      <c r="K18" s="86"/>
      <c r="L18" s="80"/>
      <c r="M18" s="80"/>
      <c r="N18" s="82"/>
    </row>
    <row r="19" spans="1:14" ht="20.149999999999999" customHeight="1" x14ac:dyDescent="0.35">
      <c r="A19" s="121">
        <v>1</v>
      </c>
      <c r="B19" s="44"/>
      <c r="C19" s="44"/>
      <c r="D19" s="49">
        <f>(C19-B19)+1</f>
        <v>1</v>
      </c>
      <c r="E19" s="49">
        <f>C19-B19</f>
        <v>0</v>
      </c>
      <c r="F19" s="47"/>
      <c r="G19" s="47"/>
      <c r="H19" s="46"/>
      <c r="I19" s="46"/>
      <c r="J19" s="46"/>
      <c r="K19" s="46"/>
      <c r="L19" s="117">
        <f>COUNTA(H19:K19)</f>
        <v>0</v>
      </c>
      <c r="M19" s="117">
        <f>IFERROR(IF(G19="Standard",INDEX(Legenda!$C$9:$F$11,MATCH(D19,Legenda!$B$9:$B$11,1),MATCH(L19,Legenda!$C$8:$F$8,1)),INDEX(Legenda!$C$3:$F$5,MATCH(D19,Legenda!$B$3:$B$5,1),MATCH(L19,Legenda!$C$2:$F$2,1))),0)</f>
        <v>0</v>
      </c>
      <c r="N19" s="119">
        <f>M19*L19</f>
        <v>0</v>
      </c>
    </row>
    <row r="20" spans="1:14" s="40" customFormat="1" ht="12" customHeight="1" thickBot="1" x14ac:dyDescent="0.4">
      <c r="A20" s="122"/>
      <c r="B20" s="114" t="s">
        <v>50</v>
      </c>
      <c r="C20" s="115"/>
      <c r="D20" s="115"/>
      <c r="E20" s="115"/>
      <c r="F20" s="115"/>
      <c r="G20" s="116"/>
      <c r="H20" s="48"/>
      <c r="I20" s="48"/>
      <c r="J20" s="48"/>
      <c r="K20" s="41"/>
      <c r="L20" s="118"/>
      <c r="M20" s="118"/>
      <c r="N20" s="120"/>
    </row>
    <row r="21" spans="1:14" ht="20.149999999999999" customHeight="1" x14ac:dyDescent="0.35">
      <c r="A21" s="121">
        <v>2</v>
      </c>
      <c r="B21" s="44"/>
      <c r="C21" s="44"/>
      <c r="D21" s="45">
        <f>(C21-B21)+1</f>
        <v>1</v>
      </c>
      <c r="E21" s="45">
        <f>C21-B21</f>
        <v>0</v>
      </c>
      <c r="F21" s="45"/>
      <c r="G21" s="45"/>
      <c r="H21" s="46"/>
      <c r="I21" s="46"/>
      <c r="J21" s="46"/>
      <c r="K21" s="46"/>
      <c r="L21" s="117">
        <f>COUNTA(H21:K21)</f>
        <v>0</v>
      </c>
      <c r="M21" s="117">
        <f>IFERROR(IF(G21="Standard",INDEX(Legenda!$C$9:$F$11,MATCH(D21,Legenda!$B$9:$B$11,1),MATCH(L21,Legenda!$C$8:$F$8,1)),INDEX(Legenda!$C$3:$F$5,MATCH(D21,Legenda!$B$3:$B$5,1),MATCH(L21,Legenda!$C$2:$F$2,1))),0)</f>
        <v>0</v>
      </c>
      <c r="N21" s="119">
        <f>M21*L21</f>
        <v>0</v>
      </c>
    </row>
    <row r="22" spans="1:14" s="40" customFormat="1" ht="12" customHeight="1" thickBot="1" x14ac:dyDescent="0.4">
      <c r="A22" s="122"/>
      <c r="B22" s="114" t="s">
        <v>49</v>
      </c>
      <c r="C22" s="115"/>
      <c r="D22" s="115"/>
      <c r="E22" s="115"/>
      <c r="F22" s="115"/>
      <c r="G22" s="116"/>
      <c r="H22" s="48"/>
      <c r="I22" s="48"/>
      <c r="J22" s="48"/>
      <c r="K22" s="41"/>
      <c r="L22" s="118"/>
      <c r="M22" s="118"/>
      <c r="N22" s="120"/>
    </row>
    <row r="23" spans="1:14" ht="20.149999999999999" customHeight="1" x14ac:dyDescent="0.35">
      <c r="A23" s="121">
        <v>3</v>
      </c>
      <c r="B23" s="44"/>
      <c r="C23" s="44"/>
      <c r="D23" s="45">
        <f>(C23-B23)+1</f>
        <v>1</v>
      </c>
      <c r="E23" s="45">
        <f>C23-B23</f>
        <v>0</v>
      </c>
      <c r="F23" s="45"/>
      <c r="G23" s="45"/>
      <c r="H23" s="46"/>
      <c r="I23" s="46"/>
      <c r="J23" s="46"/>
      <c r="K23" s="46"/>
      <c r="L23" s="117">
        <f>COUNTA(H23:K23)</f>
        <v>0</v>
      </c>
      <c r="M23" s="117">
        <f>IFERROR(IF(G23="Standard",INDEX(Legenda!$C$9:$F$11,MATCH(D23,Legenda!$B$9:$B$11,1),MATCH(L23,Legenda!$C$8:$F$8,1)),INDEX(Legenda!$C$3:$F$5,MATCH(D23,Legenda!$B$3:$B$5,1),MATCH(L23,Legenda!$C$2:$F$2,1))),0)</f>
        <v>0</v>
      </c>
      <c r="N23" s="119">
        <f>M23*L23</f>
        <v>0</v>
      </c>
    </row>
    <row r="24" spans="1:14" s="40" customFormat="1" ht="12" customHeight="1" thickBot="1" x14ac:dyDescent="0.4">
      <c r="A24" s="122"/>
      <c r="B24" s="114" t="s">
        <v>49</v>
      </c>
      <c r="C24" s="115"/>
      <c r="D24" s="115"/>
      <c r="E24" s="115"/>
      <c r="F24" s="115"/>
      <c r="G24" s="116"/>
      <c r="H24" s="48"/>
      <c r="I24" s="48"/>
      <c r="J24" s="48"/>
      <c r="K24" s="41"/>
      <c r="L24" s="118"/>
      <c r="M24" s="118"/>
      <c r="N24" s="120"/>
    </row>
    <row r="25" spans="1:14" ht="20.149999999999999" customHeight="1" x14ac:dyDescent="0.35">
      <c r="A25" s="121">
        <v>4</v>
      </c>
      <c r="B25" s="44"/>
      <c r="C25" s="44"/>
      <c r="D25" s="45">
        <f>(C25-B25)+1</f>
        <v>1</v>
      </c>
      <c r="E25" s="45">
        <f>C25-B25</f>
        <v>0</v>
      </c>
      <c r="F25" s="45"/>
      <c r="G25" s="45"/>
      <c r="H25" s="46"/>
      <c r="I25" s="46"/>
      <c r="J25" s="46"/>
      <c r="K25" s="46"/>
      <c r="L25" s="117">
        <f>COUNTA(H25:K25)</f>
        <v>0</v>
      </c>
      <c r="M25" s="117">
        <f>IFERROR(IF(G25="Standard",INDEX(Legenda!$C$9:$F$11,MATCH(D25,Legenda!$B$9:$B$11,1),MATCH(L25,Legenda!$C$8:$F$8,1)),INDEX(Legenda!$C$3:$F$5,MATCH(D25,Legenda!$B$3:$B$5,1),MATCH(L25,Legenda!$C$2:$F$2,1))),0)</f>
        <v>0</v>
      </c>
      <c r="N25" s="119">
        <f>M25*L25</f>
        <v>0</v>
      </c>
    </row>
    <row r="26" spans="1:14" s="40" customFormat="1" ht="12" customHeight="1" thickBot="1" x14ac:dyDescent="0.4">
      <c r="A26" s="122"/>
      <c r="B26" s="114" t="s">
        <v>49</v>
      </c>
      <c r="C26" s="115"/>
      <c r="D26" s="115"/>
      <c r="E26" s="115"/>
      <c r="F26" s="115"/>
      <c r="G26" s="116"/>
      <c r="H26" s="48"/>
      <c r="I26" s="48"/>
      <c r="J26" s="48"/>
      <c r="K26" s="41"/>
      <c r="L26" s="118"/>
      <c r="M26" s="118"/>
      <c r="N26" s="120"/>
    </row>
    <row r="27" spans="1:14" ht="20.149999999999999" customHeight="1" x14ac:dyDescent="0.35">
      <c r="A27" s="121">
        <v>5</v>
      </c>
      <c r="B27" s="44"/>
      <c r="C27" s="44"/>
      <c r="D27" s="45">
        <f>(C27-B27)+1</f>
        <v>1</v>
      </c>
      <c r="E27" s="45">
        <f>C27-B27</f>
        <v>0</v>
      </c>
      <c r="F27" s="45"/>
      <c r="G27" s="45"/>
      <c r="H27" s="46"/>
      <c r="I27" s="46"/>
      <c r="J27" s="46"/>
      <c r="K27" s="46"/>
      <c r="L27" s="117">
        <f>COUNTA(H27:K27)</f>
        <v>0</v>
      </c>
      <c r="M27" s="117">
        <f>IFERROR(IF(G27="Standard",INDEX(Legenda!$C$9:$F$11,MATCH(D27,Legenda!$B$9:$B$11,1),MATCH(L27,Legenda!$C$8:$F$8,1)),INDEX(Legenda!$C$3:$F$5,MATCH(D27,Legenda!$B$3:$B$5,1),MATCH(L27,Legenda!$C$2:$F$2,1))),0)</f>
        <v>0</v>
      </c>
      <c r="N27" s="119">
        <f>M27*L27</f>
        <v>0</v>
      </c>
    </row>
    <row r="28" spans="1:14" s="40" customFormat="1" ht="12" customHeight="1" thickBot="1" x14ac:dyDescent="0.4">
      <c r="A28" s="122"/>
      <c r="B28" s="114" t="s">
        <v>49</v>
      </c>
      <c r="C28" s="115"/>
      <c r="D28" s="115"/>
      <c r="E28" s="115"/>
      <c r="F28" s="115"/>
      <c r="G28" s="116"/>
      <c r="H28" s="48"/>
      <c r="I28" s="48"/>
      <c r="J28" s="48"/>
      <c r="K28" s="41"/>
      <c r="L28" s="118"/>
      <c r="M28" s="118"/>
      <c r="N28" s="120"/>
    </row>
    <row r="29" spans="1:14" ht="20.149999999999999" customHeight="1" x14ac:dyDescent="0.35">
      <c r="A29" s="121">
        <v>6</v>
      </c>
      <c r="B29" s="44"/>
      <c r="C29" s="44"/>
      <c r="D29" s="45">
        <f>(C29-B29)+1</f>
        <v>1</v>
      </c>
      <c r="E29" s="45">
        <f>C29-B29</f>
        <v>0</v>
      </c>
      <c r="F29" s="45"/>
      <c r="G29" s="45"/>
      <c r="H29" s="46"/>
      <c r="I29" s="46"/>
      <c r="J29" s="46"/>
      <c r="K29" s="46"/>
      <c r="L29" s="117">
        <f>COUNTA(H29:K29)</f>
        <v>0</v>
      </c>
      <c r="M29" s="117">
        <f>IFERROR(IF(G29="Standard",INDEX(Legenda!$C$9:$F$11,MATCH(D29,Legenda!$B$9:$B$11,1),MATCH(L29,Legenda!$C$8:$F$8,1)),INDEX(Legenda!$C$3:$F$5,MATCH(D29,Legenda!$B$3:$B$5,1),MATCH(L29,Legenda!$C$2:$F$2,1))),0)</f>
        <v>0</v>
      </c>
      <c r="N29" s="119">
        <f>M29*L29</f>
        <v>0</v>
      </c>
    </row>
    <row r="30" spans="1:14" s="40" customFormat="1" ht="12" customHeight="1" thickBot="1" x14ac:dyDescent="0.4">
      <c r="A30" s="122"/>
      <c r="B30" s="114" t="s">
        <v>49</v>
      </c>
      <c r="C30" s="115"/>
      <c r="D30" s="115"/>
      <c r="E30" s="115"/>
      <c r="F30" s="115"/>
      <c r="G30" s="116"/>
      <c r="H30" s="48"/>
      <c r="I30" s="48"/>
      <c r="J30" s="48"/>
      <c r="K30" s="41"/>
      <c r="L30" s="118"/>
      <c r="M30" s="118"/>
      <c r="N30" s="120"/>
    </row>
    <row r="31" spans="1:14" ht="20.149999999999999" customHeight="1" x14ac:dyDescent="0.35">
      <c r="A31" s="121">
        <v>7</v>
      </c>
      <c r="B31" s="44"/>
      <c r="C31" s="44"/>
      <c r="D31" s="45">
        <f>(C31-B31)+1</f>
        <v>1</v>
      </c>
      <c r="E31" s="45">
        <f>C31-B31</f>
        <v>0</v>
      </c>
      <c r="F31" s="45"/>
      <c r="G31" s="45"/>
      <c r="H31" s="46"/>
      <c r="I31" s="46"/>
      <c r="J31" s="46"/>
      <c r="K31" s="46"/>
      <c r="L31" s="117">
        <f>COUNTA(H31:K31)</f>
        <v>0</v>
      </c>
      <c r="M31" s="117">
        <f>IFERROR(IF(G31="Standard",INDEX(Legenda!$C$9:$F$11,MATCH(D31,Legenda!$B$9:$B$11,1),MATCH(L31,Legenda!$C$8:$F$8,1)),INDEX(Legenda!$C$3:$F$5,MATCH(D31,Legenda!$B$3:$B$5,1),MATCH(L31,Legenda!$C$2:$F$2,1))),0)</f>
        <v>0</v>
      </c>
      <c r="N31" s="119">
        <f>M31*L31</f>
        <v>0</v>
      </c>
    </row>
    <row r="32" spans="1:14" s="40" customFormat="1" ht="12" customHeight="1" thickBot="1" x14ac:dyDescent="0.4">
      <c r="A32" s="122"/>
      <c r="B32" s="114" t="s">
        <v>49</v>
      </c>
      <c r="C32" s="115"/>
      <c r="D32" s="115"/>
      <c r="E32" s="115"/>
      <c r="F32" s="115"/>
      <c r="G32" s="116"/>
      <c r="H32" s="48"/>
      <c r="I32" s="48"/>
      <c r="J32" s="48"/>
      <c r="K32" s="41"/>
      <c r="L32" s="118"/>
      <c r="M32" s="118"/>
      <c r="N32" s="120"/>
    </row>
    <row r="33" spans="1:14" ht="20.149999999999999" customHeight="1" x14ac:dyDescent="0.35">
      <c r="A33" s="121">
        <v>8</v>
      </c>
      <c r="B33" s="44"/>
      <c r="C33" s="44"/>
      <c r="D33" s="45">
        <f>(C33-B33)+1</f>
        <v>1</v>
      </c>
      <c r="E33" s="45">
        <f>C33-B33</f>
        <v>0</v>
      </c>
      <c r="F33" s="45"/>
      <c r="G33" s="45"/>
      <c r="H33" s="46"/>
      <c r="I33" s="46"/>
      <c r="J33" s="46"/>
      <c r="K33" s="46"/>
      <c r="L33" s="117">
        <f>COUNTA(H33:K33)</f>
        <v>0</v>
      </c>
      <c r="M33" s="117">
        <f>IFERROR(IF(G33="Standard",INDEX(Legenda!$C$9:$F$11,MATCH(D33,Legenda!$B$9:$B$11,1),MATCH(L33,Legenda!$C$8:$F$8,1)),INDEX(Legenda!$C$3:$F$5,MATCH(D33,Legenda!$B$3:$B$5,1),MATCH(L33,Legenda!$C$2:$F$2,1))),0)</f>
        <v>0</v>
      </c>
      <c r="N33" s="119">
        <f>M33*L33</f>
        <v>0</v>
      </c>
    </row>
    <row r="34" spans="1:14" s="40" customFormat="1" ht="12" customHeight="1" thickBot="1" x14ac:dyDescent="0.4">
      <c r="A34" s="122"/>
      <c r="B34" s="114" t="s">
        <v>49</v>
      </c>
      <c r="C34" s="115"/>
      <c r="D34" s="115"/>
      <c r="E34" s="115"/>
      <c r="F34" s="115"/>
      <c r="G34" s="116"/>
      <c r="H34" s="48"/>
      <c r="I34" s="48"/>
      <c r="J34" s="48"/>
      <c r="K34" s="41"/>
      <c r="L34" s="118"/>
      <c r="M34" s="118"/>
      <c r="N34" s="120"/>
    </row>
    <row r="35" spans="1:14" ht="20.149999999999999" customHeight="1" x14ac:dyDescent="0.35">
      <c r="A35" s="121">
        <v>9</v>
      </c>
      <c r="B35" s="44"/>
      <c r="C35" s="44"/>
      <c r="D35" s="45">
        <f>(C35-B35)+1</f>
        <v>1</v>
      </c>
      <c r="E35" s="45">
        <f>C35-B35</f>
        <v>0</v>
      </c>
      <c r="F35" s="45"/>
      <c r="G35" s="45"/>
      <c r="H35" s="46"/>
      <c r="I35" s="46"/>
      <c r="J35" s="46"/>
      <c r="K35" s="46"/>
      <c r="L35" s="117">
        <f>COUNTA(H35:K35)</f>
        <v>0</v>
      </c>
      <c r="M35" s="117">
        <f>IFERROR(IF(G35="Standard",INDEX(Legenda!$C$9:$F$11,MATCH(D35,Legenda!$B$9:$B$11,1),MATCH(L35,Legenda!$C$8:$F$8,1)),INDEX(Legenda!$C$3:$F$5,MATCH(D35,Legenda!$B$3:$B$5,1),MATCH(L35,Legenda!$C$2:$F$2,1))),0)</f>
        <v>0</v>
      </c>
      <c r="N35" s="119">
        <f>M35*L35</f>
        <v>0</v>
      </c>
    </row>
    <row r="36" spans="1:14" s="40" customFormat="1" ht="12" customHeight="1" thickBot="1" x14ac:dyDescent="0.4">
      <c r="A36" s="122"/>
      <c r="B36" s="114" t="s">
        <v>49</v>
      </c>
      <c r="C36" s="115"/>
      <c r="D36" s="115"/>
      <c r="E36" s="115"/>
      <c r="F36" s="115"/>
      <c r="G36" s="116"/>
      <c r="H36" s="48"/>
      <c r="I36" s="48"/>
      <c r="J36" s="48"/>
      <c r="K36" s="41"/>
      <c r="L36" s="118"/>
      <c r="M36" s="118"/>
      <c r="N36" s="120"/>
    </row>
    <row r="37" spans="1:14" ht="20.149999999999999" customHeight="1" x14ac:dyDescent="0.35">
      <c r="A37" s="121">
        <v>10</v>
      </c>
      <c r="B37" s="44"/>
      <c r="C37" s="44"/>
      <c r="D37" s="45">
        <f>(C37-B37)+1</f>
        <v>1</v>
      </c>
      <c r="E37" s="45">
        <f>C37-B37</f>
        <v>0</v>
      </c>
      <c r="F37" s="45"/>
      <c r="G37" s="45"/>
      <c r="H37" s="46"/>
      <c r="I37" s="46"/>
      <c r="J37" s="46"/>
      <c r="K37" s="46"/>
      <c r="L37" s="117">
        <f>COUNTA(H37:K37)</f>
        <v>0</v>
      </c>
      <c r="M37" s="117">
        <f>IFERROR(IF(G37="Standard",INDEX(Legenda!$C$9:$F$11,MATCH(D37,Legenda!$B$9:$B$11,1),MATCH(L37,Legenda!$C$8:$F$8,1)),INDEX(Legenda!$C$3:$F$5,MATCH(D37,Legenda!$B$3:$B$5,1),MATCH(L37,Legenda!$C$2:$F$2,1))),0)</f>
        <v>0</v>
      </c>
      <c r="N37" s="119">
        <f>M37*L37</f>
        <v>0</v>
      </c>
    </row>
    <row r="38" spans="1:14" s="40" customFormat="1" ht="12" customHeight="1" thickBot="1" x14ac:dyDescent="0.4">
      <c r="A38" s="122"/>
      <c r="B38" s="114" t="s">
        <v>49</v>
      </c>
      <c r="C38" s="115"/>
      <c r="D38" s="115"/>
      <c r="E38" s="115"/>
      <c r="F38" s="115"/>
      <c r="G38" s="116"/>
      <c r="H38" s="48"/>
      <c r="I38" s="48"/>
      <c r="J38" s="48"/>
      <c r="K38" s="41"/>
      <c r="L38" s="118"/>
      <c r="M38" s="118"/>
      <c r="N38" s="120"/>
    </row>
    <row r="39" spans="1:14" ht="20.149999999999999" customHeight="1" x14ac:dyDescent="0.35">
      <c r="A39" s="121">
        <v>11</v>
      </c>
      <c r="B39" s="44"/>
      <c r="C39" s="44"/>
      <c r="D39" s="45">
        <f>(C39-B39)+1</f>
        <v>1</v>
      </c>
      <c r="E39" s="45">
        <f>C39-B39</f>
        <v>0</v>
      </c>
      <c r="F39" s="45"/>
      <c r="G39" s="45"/>
      <c r="H39" s="46"/>
      <c r="I39" s="46"/>
      <c r="J39" s="46"/>
      <c r="K39" s="46"/>
      <c r="L39" s="117">
        <f>COUNTA(H39:K39)</f>
        <v>0</v>
      </c>
      <c r="M39" s="117">
        <f>IFERROR(IF(G39="Standard",INDEX(Legenda!$C$9:$F$11,MATCH(D39,Legenda!$B$9:$B$11,1),MATCH(L39,Legenda!$C$8:$F$8,1)),INDEX(Legenda!$C$3:$F$5,MATCH(D39,Legenda!$B$3:$B$5,1),MATCH(L39,Legenda!$C$2:$F$2,1))),0)</f>
        <v>0</v>
      </c>
      <c r="N39" s="119">
        <f>M39*L39</f>
        <v>0</v>
      </c>
    </row>
    <row r="40" spans="1:14" s="40" customFormat="1" ht="12" customHeight="1" thickBot="1" x14ac:dyDescent="0.4">
      <c r="A40" s="122"/>
      <c r="B40" s="114" t="s">
        <v>49</v>
      </c>
      <c r="C40" s="115"/>
      <c r="D40" s="115"/>
      <c r="E40" s="115"/>
      <c r="F40" s="115"/>
      <c r="G40" s="116"/>
      <c r="H40" s="48"/>
      <c r="I40" s="48"/>
      <c r="J40" s="48"/>
      <c r="K40" s="41"/>
      <c r="L40" s="118"/>
      <c r="M40" s="118"/>
      <c r="N40" s="120"/>
    </row>
    <row r="41" spans="1:14" ht="20.149999999999999" customHeight="1" x14ac:dyDescent="0.35">
      <c r="A41" s="121">
        <v>12</v>
      </c>
      <c r="B41" s="44"/>
      <c r="C41" s="44"/>
      <c r="D41" s="45">
        <f>(C41-B41)+1</f>
        <v>1</v>
      </c>
      <c r="E41" s="45">
        <f>C41-B41</f>
        <v>0</v>
      </c>
      <c r="F41" s="45"/>
      <c r="G41" s="45"/>
      <c r="H41" s="46"/>
      <c r="I41" s="46"/>
      <c r="J41" s="46"/>
      <c r="K41" s="46"/>
      <c r="L41" s="117">
        <f>COUNTA(H41:K41)</f>
        <v>0</v>
      </c>
      <c r="M41" s="117">
        <f>IFERROR(IF(G41="Standard",INDEX(Legenda!$C$9:$F$11,MATCH(D41,Legenda!$B$9:$B$11,1),MATCH(L41,Legenda!$C$8:$F$8,1)),INDEX(Legenda!$C$3:$F$5,MATCH(D41,Legenda!$B$3:$B$5,1),MATCH(L41,Legenda!$C$2:$F$2,1))),0)</f>
        <v>0</v>
      </c>
      <c r="N41" s="119">
        <f>M41*L41</f>
        <v>0</v>
      </c>
    </row>
    <row r="42" spans="1:14" s="40" customFormat="1" ht="12" customHeight="1" thickBot="1" x14ac:dyDescent="0.4">
      <c r="A42" s="122"/>
      <c r="B42" s="114" t="s">
        <v>49</v>
      </c>
      <c r="C42" s="115"/>
      <c r="D42" s="115"/>
      <c r="E42" s="115"/>
      <c r="F42" s="115"/>
      <c r="G42" s="116"/>
      <c r="H42" s="48"/>
      <c r="I42" s="48"/>
      <c r="J42" s="48"/>
      <c r="K42" s="41"/>
      <c r="L42" s="118"/>
      <c r="M42" s="118"/>
      <c r="N42" s="120"/>
    </row>
    <row r="43" spans="1:14" ht="20.149999999999999" customHeight="1" x14ac:dyDescent="0.35">
      <c r="A43" s="121">
        <v>13</v>
      </c>
      <c r="B43" s="44"/>
      <c r="C43" s="44"/>
      <c r="D43" s="45">
        <f>(C43-B43)+1</f>
        <v>1</v>
      </c>
      <c r="E43" s="45">
        <f>C43-B43</f>
        <v>0</v>
      </c>
      <c r="F43" s="45"/>
      <c r="G43" s="45"/>
      <c r="H43" s="46"/>
      <c r="I43" s="46"/>
      <c r="J43" s="46"/>
      <c r="K43" s="46"/>
      <c r="L43" s="117">
        <f>COUNTA(H43:K43)</f>
        <v>0</v>
      </c>
      <c r="M43" s="117">
        <f>IFERROR(IF(G43="Standard",INDEX(Legenda!$C$9:$F$11,MATCH(D43,Legenda!$B$9:$B$11,1),MATCH(L43,Legenda!$C$8:$F$8,1)),INDEX(Legenda!$C$3:$F$5,MATCH(D43,Legenda!$B$3:$B$5,1),MATCH(L43,Legenda!$C$2:$F$2,1))),0)</f>
        <v>0</v>
      </c>
      <c r="N43" s="119">
        <f>M43*L43</f>
        <v>0</v>
      </c>
    </row>
    <row r="44" spans="1:14" s="40" customFormat="1" ht="12" customHeight="1" thickBot="1" x14ac:dyDescent="0.4">
      <c r="A44" s="122"/>
      <c r="B44" s="114" t="s">
        <v>49</v>
      </c>
      <c r="C44" s="115"/>
      <c r="D44" s="115"/>
      <c r="E44" s="115"/>
      <c r="F44" s="115"/>
      <c r="G44" s="116"/>
      <c r="H44" s="48"/>
      <c r="I44" s="48"/>
      <c r="J44" s="48"/>
      <c r="K44" s="41"/>
      <c r="L44" s="118"/>
      <c r="M44" s="118"/>
      <c r="N44" s="120"/>
    </row>
    <row r="45" spans="1:14" ht="20.149999999999999" customHeight="1" x14ac:dyDescent="0.35">
      <c r="A45" s="121">
        <v>14</v>
      </c>
      <c r="B45" s="44"/>
      <c r="C45" s="44"/>
      <c r="D45" s="45">
        <f>(C45-B45)+1</f>
        <v>1</v>
      </c>
      <c r="E45" s="45">
        <f>C45-B45</f>
        <v>0</v>
      </c>
      <c r="F45" s="45"/>
      <c r="G45" s="45"/>
      <c r="H45" s="46"/>
      <c r="I45" s="46"/>
      <c r="J45" s="46"/>
      <c r="K45" s="46"/>
      <c r="L45" s="117">
        <f>COUNTA(H45:K45)</f>
        <v>0</v>
      </c>
      <c r="M45" s="117">
        <f>IFERROR(IF(G45="Standard",INDEX(Legenda!$C$9:$F$11,MATCH(D45,Legenda!$B$9:$B$11,1),MATCH(L45,Legenda!$C$8:$F$8,1)),INDEX(Legenda!$C$3:$F$5,MATCH(D45,Legenda!$B$3:$B$5,1),MATCH(L45,Legenda!$C$2:$F$2,1))),0)</f>
        <v>0</v>
      </c>
      <c r="N45" s="119">
        <f>M45*L45</f>
        <v>0</v>
      </c>
    </row>
    <row r="46" spans="1:14" s="40" customFormat="1" ht="12" customHeight="1" thickBot="1" x14ac:dyDescent="0.4">
      <c r="A46" s="122"/>
      <c r="B46" s="114" t="s">
        <v>49</v>
      </c>
      <c r="C46" s="115"/>
      <c r="D46" s="115"/>
      <c r="E46" s="115"/>
      <c r="F46" s="115"/>
      <c r="G46" s="116"/>
      <c r="H46" s="48"/>
      <c r="I46" s="48"/>
      <c r="J46" s="48"/>
      <c r="K46" s="41"/>
      <c r="L46" s="118"/>
      <c r="M46" s="118"/>
      <c r="N46" s="120"/>
    </row>
    <row r="47" spans="1:14" ht="20.149999999999999" customHeight="1" x14ac:dyDescent="0.35">
      <c r="A47" s="121">
        <v>15</v>
      </c>
      <c r="B47" s="44"/>
      <c r="C47" s="44"/>
      <c r="D47" s="45">
        <f>(C47-B47)+1</f>
        <v>1</v>
      </c>
      <c r="E47" s="45">
        <f>C47-B47</f>
        <v>0</v>
      </c>
      <c r="F47" s="45"/>
      <c r="G47" s="45"/>
      <c r="H47" s="46"/>
      <c r="I47" s="46"/>
      <c r="J47" s="46"/>
      <c r="K47" s="46"/>
      <c r="L47" s="117">
        <f>COUNTA(H47:K47)</f>
        <v>0</v>
      </c>
      <c r="M47" s="117">
        <f>IFERROR(IF(G47="Standard",INDEX(Legenda!$C$9:$F$11,MATCH(D47,Legenda!$B$9:$B$11,1),MATCH(L47,Legenda!$C$8:$F$8,1)),INDEX(Legenda!$C$3:$F$5,MATCH(D47,Legenda!$B$3:$B$5,1),MATCH(L47,Legenda!$C$2:$F$2,1))),0)</f>
        <v>0</v>
      </c>
      <c r="N47" s="119">
        <f>M47*L47</f>
        <v>0</v>
      </c>
    </row>
    <row r="48" spans="1:14" s="40" customFormat="1" ht="12" customHeight="1" thickBot="1" x14ac:dyDescent="0.4">
      <c r="A48" s="122"/>
      <c r="B48" s="114" t="s">
        <v>49</v>
      </c>
      <c r="C48" s="115"/>
      <c r="D48" s="115"/>
      <c r="E48" s="115"/>
      <c r="F48" s="115"/>
      <c r="G48" s="116"/>
      <c r="H48" s="48"/>
      <c r="I48" s="48"/>
      <c r="J48" s="48"/>
      <c r="K48" s="41"/>
      <c r="L48" s="118"/>
      <c r="M48" s="118"/>
      <c r="N48" s="120"/>
    </row>
    <row r="49" spans="1:14" ht="20.149999999999999" customHeight="1" x14ac:dyDescent="0.35">
      <c r="A49" s="121">
        <v>16</v>
      </c>
      <c r="B49" s="44"/>
      <c r="C49" s="44"/>
      <c r="D49" s="45">
        <f>(C49-B49)+1</f>
        <v>1</v>
      </c>
      <c r="E49" s="45">
        <f>C49-B49</f>
        <v>0</v>
      </c>
      <c r="F49" s="45"/>
      <c r="G49" s="45"/>
      <c r="H49" s="46"/>
      <c r="I49" s="46"/>
      <c r="J49" s="46"/>
      <c r="K49" s="46"/>
      <c r="L49" s="117">
        <f>COUNTA(H49:K49)</f>
        <v>0</v>
      </c>
      <c r="M49" s="117">
        <f>IFERROR(IF(G49="Standard",INDEX(Legenda!$C$9:$F$11,MATCH(D49,Legenda!$B$9:$B$11,1),MATCH(L49,Legenda!$C$8:$F$8,1)),INDEX(Legenda!$C$3:$F$5,MATCH(D49,Legenda!$B$3:$B$5,1),MATCH(L49,Legenda!$C$2:$F$2,1))),0)</f>
        <v>0</v>
      </c>
      <c r="N49" s="119">
        <f>M49*L49</f>
        <v>0</v>
      </c>
    </row>
    <row r="50" spans="1:14" s="40" customFormat="1" ht="12" customHeight="1" thickBot="1" x14ac:dyDescent="0.4">
      <c r="A50" s="122"/>
      <c r="B50" s="114" t="s">
        <v>49</v>
      </c>
      <c r="C50" s="115"/>
      <c r="D50" s="115"/>
      <c r="E50" s="115"/>
      <c r="F50" s="115"/>
      <c r="G50" s="116"/>
      <c r="H50" s="48"/>
      <c r="I50" s="48"/>
      <c r="J50" s="48"/>
      <c r="K50" s="41"/>
      <c r="L50" s="118"/>
      <c r="M50" s="118"/>
      <c r="N50" s="120"/>
    </row>
    <row r="51" spans="1:14" ht="20.149999999999999" customHeight="1" x14ac:dyDescent="0.35">
      <c r="A51" s="121">
        <v>17</v>
      </c>
      <c r="B51" s="44"/>
      <c r="C51" s="44"/>
      <c r="D51" s="45">
        <f>(C51-B51)+1</f>
        <v>1</v>
      </c>
      <c r="E51" s="45">
        <f>C51-B51</f>
        <v>0</v>
      </c>
      <c r="F51" s="45"/>
      <c r="G51" s="45"/>
      <c r="H51" s="46"/>
      <c r="I51" s="46"/>
      <c r="J51" s="46"/>
      <c r="K51" s="46"/>
      <c r="L51" s="117">
        <f>COUNTA(H51:K51)</f>
        <v>0</v>
      </c>
      <c r="M51" s="117">
        <f>IFERROR(IF(G51="Standard",INDEX(Legenda!$C$9:$F$11,MATCH(D51,Legenda!$B$9:$B$11,1),MATCH(L51,Legenda!$C$8:$F$8,1)),INDEX(Legenda!$C$3:$F$5,MATCH(D51,Legenda!$B$3:$B$5,1),MATCH(L51,Legenda!$C$2:$F$2,1))),0)</f>
        <v>0</v>
      </c>
      <c r="N51" s="119">
        <f>M51*L51</f>
        <v>0</v>
      </c>
    </row>
    <row r="52" spans="1:14" s="40" customFormat="1" ht="12" customHeight="1" thickBot="1" x14ac:dyDescent="0.4">
      <c r="A52" s="122"/>
      <c r="B52" s="114" t="s">
        <v>49</v>
      </c>
      <c r="C52" s="115"/>
      <c r="D52" s="115"/>
      <c r="E52" s="115"/>
      <c r="F52" s="115"/>
      <c r="G52" s="116"/>
      <c r="H52" s="48"/>
      <c r="I52" s="48"/>
      <c r="J52" s="48"/>
      <c r="K52" s="41"/>
      <c r="L52" s="118"/>
      <c r="M52" s="118"/>
      <c r="N52" s="120"/>
    </row>
    <row r="53" spans="1:14" ht="20.149999999999999" customHeight="1" x14ac:dyDescent="0.35">
      <c r="A53" s="121">
        <v>18</v>
      </c>
      <c r="B53" s="44"/>
      <c r="C53" s="44"/>
      <c r="D53" s="45">
        <f>(C53-B53)+1</f>
        <v>1</v>
      </c>
      <c r="E53" s="45">
        <f>C53-B53</f>
        <v>0</v>
      </c>
      <c r="F53" s="45"/>
      <c r="G53" s="45"/>
      <c r="H53" s="46"/>
      <c r="I53" s="46"/>
      <c r="J53" s="46"/>
      <c r="K53" s="46"/>
      <c r="L53" s="117">
        <f>COUNTA(H53:K53)</f>
        <v>0</v>
      </c>
      <c r="M53" s="117">
        <f>IFERROR(IF(G53="Standard",INDEX(Legenda!$C$9:$F$11,MATCH(D53,Legenda!$B$9:$B$11,1),MATCH(L53,Legenda!$C$8:$F$8,1)),INDEX(Legenda!$C$3:$F$5,MATCH(D53,Legenda!$B$3:$B$5,1),MATCH(L53,Legenda!$C$2:$F$2,1))),0)</f>
        <v>0</v>
      </c>
      <c r="N53" s="119">
        <f>M53*L53</f>
        <v>0</v>
      </c>
    </row>
    <row r="54" spans="1:14" s="40" customFormat="1" ht="12" customHeight="1" thickBot="1" x14ac:dyDescent="0.4">
      <c r="A54" s="122"/>
      <c r="B54" s="114" t="s">
        <v>49</v>
      </c>
      <c r="C54" s="115"/>
      <c r="D54" s="115"/>
      <c r="E54" s="115"/>
      <c r="F54" s="115"/>
      <c r="G54" s="116"/>
      <c r="H54" s="48"/>
      <c r="I54" s="48"/>
      <c r="J54" s="48"/>
      <c r="K54" s="41"/>
      <c r="L54" s="118"/>
      <c r="M54" s="118"/>
      <c r="N54" s="120"/>
    </row>
    <row r="55" spans="1:14" ht="20.149999999999999" customHeight="1" x14ac:dyDescent="0.35">
      <c r="A55" s="121">
        <v>19</v>
      </c>
      <c r="B55" s="44"/>
      <c r="C55" s="44"/>
      <c r="D55" s="45">
        <f>(C55-B55)+1</f>
        <v>1</v>
      </c>
      <c r="E55" s="45">
        <f>C55-B55</f>
        <v>0</v>
      </c>
      <c r="F55" s="45"/>
      <c r="G55" s="45"/>
      <c r="H55" s="46"/>
      <c r="I55" s="46"/>
      <c r="J55" s="46"/>
      <c r="K55" s="46"/>
      <c r="L55" s="117">
        <f>COUNTA(H55:K55)</f>
        <v>0</v>
      </c>
      <c r="M55" s="117">
        <f>IFERROR(IF(G55="Standard",INDEX(Legenda!$C$9:$F$11,MATCH(D55,Legenda!$B$9:$B$11,1),MATCH(L55,Legenda!$C$8:$F$8,1)),INDEX(Legenda!$C$3:$F$5,MATCH(D55,Legenda!$B$3:$B$5,1),MATCH(L55,Legenda!$C$2:$F$2,1))),0)</f>
        <v>0</v>
      </c>
      <c r="N55" s="119">
        <f>M55*L55</f>
        <v>0</v>
      </c>
    </row>
    <row r="56" spans="1:14" s="40" customFormat="1" ht="12" customHeight="1" thickBot="1" x14ac:dyDescent="0.4">
      <c r="A56" s="122"/>
      <c r="B56" s="114" t="s">
        <v>49</v>
      </c>
      <c r="C56" s="115"/>
      <c r="D56" s="115"/>
      <c r="E56" s="115"/>
      <c r="F56" s="115"/>
      <c r="G56" s="116"/>
      <c r="H56" s="48"/>
      <c r="I56" s="48"/>
      <c r="J56" s="48"/>
      <c r="K56" s="41"/>
      <c r="L56" s="118"/>
      <c r="M56" s="118"/>
      <c r="N56" s="120"/>
    </row>
    <row r="57" spans="1:14" ht="20.149999999999999" customHeight="1" x14ac:dyDescent="0.35">
      <c r="A57" s="121">
        <v>20</v>
      </c>
      <c r="B57" s="44"/>
      <c r="C57" s="44"/>
      <c r="D57" s="45">
        <f>(C57-B57)+1</f>
        <v>1</v>
      </c>
      <c r="E57" s="45">
        <f>C57-B57</f>
        <v>0</v>
      </c>
      <c r="F57" s="45"/>
      <c r="G57" s="45"/>
      <c r="H57" s="46"/>
      <c r="I57" s="46"/>
      <c r="J57" s="46"/>
      <c r="K57" s="46"/>
      <c r="L57" s="117">
        <f>COUNTA(H57:K57)</f>
        <v>0</v>
      </c>
      <c r="M57" s="117">
        <f>IFERROR(IF(G57="Standard",INDEX(Legenda!$C$9:$F$11,MATCH(D57,Legenda!$B$9:$B$11,1),MATCH(L57,Legenda!$C$8:$F$8,1)),INDEX(Legenda!$C$3:$F$5,MATCH(D57,Legenda!$B$3:$B$5,1),MATCH(L57,Legenda!$C$2:$F$2,1))),0)</f>
        <v>0</v>
      </c>
      <c r="N57" s="119">
        <f>M57*L57</f>
        <v>0</v>
      </c>
    </row>
    <row r="58" spans="1:14" s="40" customFormat="1" ht="12" customHeight="1" thickBot="1" x14ac:dyDescent="0.4">
      <c r="A58" s="122"/>
      <c r="B58" s="114" t="s">
        <v>49</v>
      </c>
      <c r="C58" s="115"/>
      <c r="D58" s="115"/>
      <c r="E58" s="115"/>
      <c r="F58" s="115"/>
      <c r="G58" s="116"/>
      <c r="H58" s="48"/>
      <c r="I58" s="48"/>
      <c r="J58" s="48"/>
      <c r="K58" s="41"/>
      <c r="L58" s="118"/>
      <c r="M58" s="118"/>
      <c r="N58" s="120"/>
    </row>
    <row r="59" spans="1:14" ht="20.149999999999999" customHeight="1" x14ac:dyDescent="0.35">
      <c r="A59" s="121">
        <v>21</v>
      </c>
      <c r="B59" s="44"/>
      <c r="C59" s="44"/>
      <c r="D59" s="45">
        <f>(C59-B59)+1</f>
        <v>1</v>
      </c>
      <c r="E59" s="45">
        <f>C59-B59</f>
        <v>0</v>
      </c>
      <c r="F59" s="45"/>
      <c r="G59" s="45"/>
      <c r="H59" s="46"/>
      <c r="I59" s="46"/>
      <c r="J59" s="46"/>
      <c r="K59" s="46"/>
      <c r="L59" s="117">
        <f>COUNTA(H59:K59)</f>
        <v>0</v>
      </c>
      <c r="M59" s="117">
        <f>IFERROR(IF(G59="Standard",INDEX(Legenda!$C$9:$F$11,MATCH(D59,Legenda!$B$9:$B$11,1),MATCH(L59,Legenda!$C$8:$F$8,1)),INDEX(Legenda!$C$3:$F$5,MATCH(D59,Legenda!$B$3:$B$5,1),MATCH(L59,Legenda!$C$2:$F$2,1))),0)</f>
        <v>0</v>
      </c>
      <c r="N59" s="119">
        <f>M59*L59</f>
        <v>0</v>
      </c>
    </row>
    <row r="60" spans="1:14" s="40" customFormat="1" ht="12" customHeight="1" thickBot="1" x14ac:dyDescent="0.4">
      <c r="A60" s="122"/>
      <c r="B60" s="114" t="s">
        <v>49</v>
      </c>
      <c r="C60" s="115"/>
      <c r="D60" s="115"/>
      <c r="E60" s="115"/>
      <c r="F60" s="115"/>
      <c r="G60" s="116"/>
      <c r="H60" s="48"/>
      <c r="I60" s="48"/>
      <c r="J60" s="48"/>
      <c r="K60" s="41"/>
      <c r="L60" s="118"/>
      <c r="M60" s="118"/>
      <c r="N60" s="120"/>
    </row>
    <row r="61" spans="1:14" ht="20.149999999999999" customHeight="1" x14ac:dyDescent="0.35">
      <c r="A61" s="121">
        <v>22</v>
      </c>
      <c r="B61" s="44"/>
      <c r="C61" s="44"/>
      <c r="D61" s="45">
        <f>(C61-B61)+1</f>
        <v>1</v>
      </c>
      <c r="E61" s="45">
        <f>C61-B61</f>
        <v>0</v>
      </c>
      <c r="F61" s="45"/>
      <c r="G61" s="45"/>
      <c r="H61" s="46"/>
      <c r="I61" s="46"/>
      <c r="J61" s="46"/>
      <c r="K61" s="46"/>
      <c r="L61" s="117">
        <f>COUNTA(H61:K61)</f>
        <v>0</v>
      </c>
      <c r="M61" s="117">
        <f>IFERROR(IF(G61="Standard",INDEX(Legenda!$C$9:$F$11,MATCH(D61,Legenda!$B$9:$B$11,1),MATCH(L61,Legenda!$C$8:$F$8,1)),INDEX(Legenda!$C$3:$F$5,MATCH(D61,Legenda!$B$3:$B$5,1),MATCH(L61,Legenda!$C$2:$F$2,1))),0)</f>
        <v>0</v>
      </c>
      <c r="N61" s="119">
        <f>M61*L61</f>
        <v>0</v>
      </c>
    </row>
    <row r="62" spans="1:14" s="40" customFormat="1" ht="12" customHeight="1" thickBot="1" x14ac:dyDescent="0.4">
      <c r="A62" s="122"/>
      <c r="B62" s="114" t="s">
        <v>49</v>
      </c>
      <c r="C62" s="115"/>
      <c r="D62" s="115"/>
      <c r="E62" s="115"/>
      <c r="F62" s="115"/>
      <c r="G62" s="116"/>
      <c r="H62" s="48"/>
      <c r="I62" s="48"/>
      <c r="J62" s="48"/>
      <c r="K62" s="41"/>
      <c r="L62" s="118"/>
      <c r="M62" s="118"/>
      <c r="N62" s="120"/>
    </row>
    <row r="63" spans="1:14" ht="20.149999999999999" customHeight="1" x14ac:dyDescent="0.35">
      <c r="A63" s="121">
        <v>23</v>
      </c>
      <c r="B63" s="44"/>
      <c r="C63" s="44"/>
      <c r="D63" s="45">
        <f>(C63-B63)+1</f>
        <v>1</v>
      </c>
      <c r="E63" s="45">
        <f>C63-B63</f>
        <v>0</v>
      </c>
      <c r="F63" s="45"/>
      <c r="G63" s="45"/>
      <c r="H63" s="46"/>
      <c r="I63" s="46"/>
      <c r="J63" s="46"/>
      <c r="K63" s="46"/>
      <c r="L63" s="117">
        <f>COUNTA(H63:K63)</f>
        <v>0</v>
      </c>
      <c r="M63" s="117">
        <f>IFERROR(IF(G63="Standard",INDEX(Legenda!$C$9:$F$11,MATCH(D63,Legenda!$B$9:$B$11,1),MATCH(L63,Legenda!$C$8:$F$8,1)),INDEX(Legenda!$C$3:$F$5,MATCH(D63,Legenda!$B$3:$B$5,1),MATCH(L63,Legenda!$C$2:$F$2,1))),0)</f>
        <v>0</v>
      </c>
      <c r="N63" s="119">
        <f>M63*L63</f>
        <v>0</v>
      </c>
    </row>
    <row r="64" spans="1:14" s="40" customFormat="1" ht="12" customHeight="1" thickBot="1" x14ac:dyDescent="0.4">
      <c r="A64" s="122"/>
      <c r="B64" s="114" t="s">
        <v>49</v>
      </c>
      <c r="C64" s="115"/>
      <c r="D64" s="115"/>
      <c r="E64" s="115"/>
      <c r="F64" s="115"/>
      <c r="G64" s="116"/>
      <c r="H64" s="48"/>
      <c r="I64" s="48"/>
      <c r="J64" s="48"/>
      <c r="K64" s="41"/>
      <c r="L64" s="118"/>
      <c r="M64" s="118"/>
      <c r="N64" s="120"/>
    </row>
    <row r="65" spans="1:14" ht="20.149999999999999" customHeight="1" x14ac:dyDescent="0.35">
      <c r="A65" s="121">
        <v>24</v>
      </c>
      <c r="B65" s="44"/>
      <c r="C65" s="44"/>
      <c r="D65" s="45">
        <f>(C65-B65)+1</f>
        <v>1</v>
      </c>
      <c r="E65" s="45">
        <f>C65-B65</f>
        <v>0</v>
      </c>
      <c r="F65" s="45"/>
      <c r="G65" s="45"/>
      <c r="H65" s="46"/>
      <c r="I65" s="46"/>
      <c r="J65" s="46"/>
      <c r="K65" s="46"/>
      <c r="L65" s="117">
        <f>COUNTA(H65:K65)</f>
        <v>0</v>
      </c>
      <c r="M65" s="117">
        <f>IFERROR(IF(G65="Standard",INDEX(Legenda!$C$9:$F$11,MATCH(D65,Legenda!$B$9:$B$11,1),MATCH(L65,Legenda!$C$8:$F$8,1)),INDEX(Legenda!$C$3:$F$5,MATCH(D65,Legenda!$B$3:$B$5,1),MATCH(L65,Legenda!$C$2:$F$2,1))),0)</f>
        <v>0</v>
      </c>
      <c r="N65" s="119">
        <f>M65*L65</f>
        <v>0</v>
      </c>
    </row>
    <row r="66" spans="1:14" s="40" customFormat="1" ht="12" customHeight="1" thickBot="1" x14ac:dyDescent="0.4">
      <c r="A66" s="122"/>
      <c r="B66" s="114" t="s">
        <v>49</v>
      </c>
      <c r="C66" s="115"/>
      <c r="D66" s="115"/>
      <c r="E66" s="115"/>
      <c r="F66" s="115"/>
      <c r="G66" s="116"/>
      <c r="H66" s="48"/>
      <c r="I66" s="48"/>
      <c r="J66" s="48"/>
      <c r="K66" s="41"/>
      <c r="L66" s="118"/>
      <c r="M66" s="118"/>
      <c r="N66" s="120"/>
    </row>
    <row r="67" spans="1:14" ht="20.149999999999999" customHeight="1" x14ac:dyDescent="0.35">
      <c r="A67" s="121">
        <v>25</v>
      </c>
      <c r="B67" s="44"/>
      <c r="C67" s="44"/>
      <c r="D67" s="45">
        <f>(C67-B67)+1</f>
        <v>1</v>
      </c>
      <c r="E67" s="45">
        <f>C67-B67</f>
        <v>0</v>
      </c>
      <c r="F67" s="45"/>
      <c r="G67" s="45"/>
      <c r="H67" s="46"/>
      <c r="I67" s="46"/>
      <c r="J67" s="46"/>
      <c r="K67" s="46"/>
      <c r="L67" s="117">
        <f>COUNTA(H67:K67)</f>
        <v>0</v>
      </c>
      <c r="M67" s="117">
        <f>IFERROR(IF(G67="Standard",INDEX(Legenda!$C$9:$F$11,MATCH(D67,Legenda!$B$9:$B$11,1),MATCH(L67,Legenda!$C$8:$F$8,1)),INDEX(Legenda!$C$3:$F$5,MATCH(D67,Legenda!$B$3:$B$5,1),MATCH(L67,Legenda!$C$2:$F$2,1))),0)</f>
        <v>0</v>
      </c>
      <c r="N67" s="119">
        <f>M67*L67</f>
        <v>0</v>
      </c>
    </row>
    <row r="68" spans="1:14" s="40" customFormat="1" ht="12" customHeight="1" thickBot="1" x14ac:dyDescent="0.4">
      <c r="A68" s="122"/>
      <c r="B68" s="114" t="s">
        <v>49</v>
      </c>
      <c r="C68" s="115"/>
      <c r="D68" s="115"/>
      <c r="E68" s="115"/>
      <c r="F68" s="115"/>
      <c r="G68" s="116"/>
      <c r="H68" s="48"/>
      <c r="I68" s="48"/>
      <c r="J68" s="48"/>
      <c r="K68" s="41"/>
      <c r="L68" s="118"/>
      <c r="M68" s="118"/>
      <c r="N68" s="120"/>
    </row>
    <row r="69" spans="1:14" ht="20.149999999999999" customHeight="1" x14ac:dyDescent="0.35">
      <c r="A69" s="121">
        <v>26</v>
      </c>
      <c r="B69" s="44"/>
      <c r="C69" s="44"/>
      <c r="D69" s="45">
        <f>(C69-B69)+1</f>
        <v>1</v>
      </c>
      <c r="E69" s="45">
        <f>C69-B69</f>
        <v>0</v>
      </c>
      <c r="F69" s="45"/>
      <c r="G69" s="45"/>
      <c r="H69" s="46"/>
      <c r="I69" s="46"/>
      <c r="J69" s="46"/>
      <c r="K69" s="46"/>
      <c r="L69" s="117">
        <f>COUNTA(H69:K69)</f>
        <v>0</v>
      </c>
      <c r="M69" s="117">
        <f>IFERROR(IF(G69="Standard",INDEX(Legenda!$C$9:$F$11,MATCH(D69,Legenda!$B$9:$B$11,1),MATCH(L69,Legenda!$C$8:$F$8,1)),INDEX(Legenda!$C$3:$F$5,MATCH(D69,Legenda!$B$3:$B$5,1),MATCH(L69,Legenda!$C$2:$F$2,1))),0)</f>
        <v>0</v>
      </c>
      <c r="N69" s="119">
        <f>M69*L69</f>
        <v>0</v>
      </c>
    </row>
    <row r="70" spans="1:14" s="40" customFormat="1" ht="12" customHeight="1" thickBot="1" x14ac:dyDescent="0.4">
      <c r="A70" s="122"/>
      <c r="B70" s="114" t="s">
        <v>49</v>
      </c>
      <c r="C70" s="115"/>
      <c r="D70" s="115"/>
      <c r="E70" s="115"/>
      <c r="F70" s="115"/>
      <c r="G70" s="116"/>
      <c r="H70" s="48"/>
      <c r="I70" s="48"/>
      <c r="J70" s="48"/>
      <c r="K70" s="41"/>
      <c r="L70" s="118"/>
      <c r="M70" s="118"/>
      <c r="N70" s="120"/>
    </row>
    <row r="71" spans="1:14" ht="20.149999999999999" customHeight="1" x14ac:dyDescent="0.35">
      <c r="A71" s="121">
        <v>27</v>
      </c>
      <c r="B71" s="44"/>
      <c r="C71" s="44"/>
      <c r="D71" s="45">
        <f>(C71-B71)+1</f>
        <v>1</v>
      </c>
      <c r="E71" s="45">
        <f>C71-B71</f>
        <v>0</v>
      </c>
      <c r="F71" s="45"/>
      <c r="G71" s="45"/>
      <c r="H71" s="46"/>
      <c r="I71" s="46"/>
      <c r="J71" s="46"/>
      <c r="K71" s="46"/>
      <c r="L71" s="117">
        <f>COUNTA(H71:K71)</f>
        <v>0</v>
      </c>
      <c r="M71" s="117">
        <f>IFERROR(IF(G71="Standard",INDEX(Legenda!$C$9:$F$11,MATCH(D71,Legenda!$B$9:$B$11,1),MATCH(L71,Legenda!$C$8:$F$8,1)),INDEX(Legenda!$C$3:$F$5,MATCH(D71,Legenda!$B$3:$B$5,1),MATCH(L71,Legenda!$C$2:$F$2,1))),0)</f>
        <v>0</v>
      </c>
      <c r="N71" s="119">
        <f>M71*L71</f>
        <v>0</v>
      </c>
    </row>
    <row r="72" spans="1:14" s="40" customFormat="1" ht="12" customHeight="1" thickBot="1" x14ac:dyDescent="0.4">
      <c r="A72" s="122"/>
      <c r="B72" s="114" t="s">
        <v>49</v>
      </c>
      <c r="C72" s="115"/>
      <c r="D72" s="115"/>
      <c r="E72" s="115"/>
      <c r="F72" s="115"/>
      <c r="G72" s="116"/>
      <c r="H72" s="48"/>
      <c r="I72" s="48"/>
      <c r="J72" s="48"/>
      <c r="K72" s="41"/>
      <c r="L72" s="118"/>
      <c r="M72" s="118"/>
      <c r="N72" s="120"/>
    </row>
    <row r="73" spans="1:14" ht="20.149999999999999" customHeight="1" x14ac:dyDescent="0.35">
      <c r="A73" s="121">
        <v>28</v>
      </c>
      <c r="B73" s="44"/>
      <c r="C73" s="44"/>
      <c r="D73" s="45">
        <f>(C73-B73)+1</f>
        <v>1</v>
      </c>
      <c r="E73" s="45">
        <f>C73-B73</f>
        <v>0</v>
      </c>
      <c r="F73" s="45"/>
      <c r="G73" s="45"/>
      <c r="H73" s="46"/>
      <c r="I73" s="46"/>
      <c r="J73" s="46"/>
      <c r="K73" s="46"/>
      <c r="L73" s="117">
        <f>COUNTA(H73:K73)</f>
        <v>0</v>
      </c>
      <c r="M73" s="117">
        <f>IFERROR(IF(G73="Standard",INDEX(Legenda!$C$9:$F$11,MATCH(D73,Legenda!$B$9:$B$11,1),MATCH(L73,Legenda!$C$8:$F$8,1)),INDEX(Legenda!$C$3:$F$5,MATCH(D73,Legenda!$B$3:$B$5,1),MATCH(L73,Legenda!$C$2:$F$2,1))),0)</f>
        <v>0</v>
      </c>
      <c r="N73" s="119">
        <f>M73*L73</f>
        <v>0</v>
      </c>
    </row>
    <row r="74" spans="1:14" s="40" customFormat="1" ht="12" customHeight="1" thickBot="1" x14ac:dyDescent="0.4">
      <c r="A74" s="122"/>
      <c r="B74" s="114" t="s">
        <v>49</v>
      </c>
      <c r="C74" s="115"/>
      <c r="D74" s="115"/>
      <c r="E74" s="115"/>
      <c r="F74" s="115"/>
      <c r="G74" s="116"/>
      <c r="H74" s="48"/>
      <c r="I74" s="48"/>
      <c r="J74" s="48"/>
      <c r="K74" s="41"/>
      <c r="L74" s="118"/>
      <c r="M74" s="118"/>
      <c r="N74" s="120"/>
    </row>
    <row r="75" spans="1:14" ht="20.149999999999999" customHeight="1" x14ac:dyDescent="0.35">
      <c r="A75" s="121">
        <v>29</v>
      </c>
      <c r="B75" s="44"/>
      <c r="C75" s="44"/>
      <c r="D75" s="45">
        <f>(C75-B75)+1</f>
        <v>1</v>
      </c>
      <c r="E75" s="45">
        <f>C75-B75</f>
        <v>0</v>
      </c>
      <c r="F75" s="45"/>
      <c r="G75" s="45"/>
      <c r="H75" s="46"/>
      <c r="I75" s="46"/>
      <c r="J75" s="46"/>
      <c r="K75" s="46"/>
      <c r="L75" s="117">
        <f>COUNTA(H75:K75)</f>
        <v>0</v>
      </c>
      <c r="M75" s="117">
        <f>IFERROR(IF(G75="Standard",INDEX(Legenda!$C$9:$F$11,MATCH(D75,Legenda!$B$9:$B$11,1),MATCH(L75,Legenda!$C$8:$F$8,1)),INDEX(Legenda!$C$3:$F$5,MATCH(D75,Legenda!$B$3:$B$5,1),MATCH(L75,Legenda!$C$2:$F$2,1))),0)</f>
        <v>0</v>
      </c>
      <c r="N75" s="119">
        <f>M75*L75</f>
        <v>0</v>
      </c>
    </row>
    <row r="76" spans="1:14" s="40" customFormat="1" ht="12" customHeight="1" thickBot="1" x14ac:dyDescent="0.4">
      <c r="A76" s="122"/>
      <c r="B76" s="114" t="s">
        <v>49</v>
      </c>
      <c r="C76" s="115"/>
      <c r="D76" s="115"/>
      <c r="E76" s="115"/>
      <c r="F76" s="115"/>
      <c r="G76" s="116"/>
      <c r="H76" s="48"/>
      <c r="I76" s="48"/>
      <c r="J76" s="48"/>
      <c r="K76" s="41"/>
      <c r="L76" s="118"/>
      <c r="M76" s="118"/>
      <c r="N76" s="120"/>
    </row>
    <row r="77" spans="1:14" ht="20.149999999999999" customHeight="1" x14ac:dyDescent="0.35">
      <c r="A77" s="121">
        <v>30</v>
      </c>
      <c r="B77" s="44"/>
      <c r="C77" s="44"/>
      <c r="D77" s="45">
        <f>(C77-B77)+1</f>
        <v>1</v>
      </c>
      <c r="E77" s="45">
        <f>C77-B77</f>
        <v>0</v>
      </c>
      <c r="F77" s="45"/>
      <c r="G77" s="45"/>
      <c r="H77" s="46"/>
      <c r="I77" s="46"/>
      <c r="J77" s="46"/>
      <c r="K77" s="46"/>
      <c r="L77" s="117">
        <f>COUNTA(H77:K77)</f>
        <v>0</v>
      </c>
      <c r="M77" s="117">
        <f>IFERROR(IF(G77="Standard",INDEX(Legenda!$C$9:$F$11,MATCH(D77,Legenda!$B$9:$B$11,1),MATCH(L77,Legenda!$C$8:$F$8,1)),INDEX(Legenda!$C$3:$F$5,MATCH(D77,Legenda!$B$3:$B$5,1),MATCH(L77,Legenda!$C$2:$F$2,1))),0)</f>
        <v>0</v>
      </c>
      <c r="N77" s="119">
        <f>M77*L77</f>
        <v>0</v>
      </c>
    </row>
    <row r="78" spans="1:14" s="40" customFormat="1" ht="12" customHeight="1" thickBot="1" x14ac:dyDescent="0.4">
      <c r="A78" s="122"/>
      <c r="B78" s="114" t="s">
        <v>49</v>
      </c>
      <c r="C78" s="115"/>
      <c r="D78" s="115"/>
      <c r="E78" s="115"/>
      <c r="F78" s="115"/>
      <c r="G78" s="116"/>
      <c r="H78" s="48"/>
      <c r="I78" s="48"/>
      <c r="J78" s="48"/>
      <c r="K78" s="41"/>
      <c r="L78" s="118"/>
      <c r="M78" s="118"/>
      <c r="N78" s="120"/>
    </row>
    <row r="79" spans="1:14" s="7" customFormat="1" ht="5.15" customHeight="1" thickBot="1" x14ac:dyDescent="0.4">
      <c r="A79" s="18"/>
      <c r="B79" s="18"/>
      <c r="C79" s="18"/>
      <c r="D79" s="27"/>
      <c r="E79" s="27"/>
      <c r="F79" s="18"/>
      <c r="G79" s="18"/>
      <c r="H79" s="18"/>
    </row>
    <row r="80" spans="1:14" ht="27.75" customHeight="1" thickBot="1" x14ac:dyDescent="0.4">
      <c r="A80" s="31"/>
      <c r="B80" s="98" t="s">
        <v>30</v>
      </c>
      <c r="C80" s="98"/>
      <c r="D80" s="98"/>
      <c r="E80" s="112" t="s">
        <v>38</v>
      </c>
      <c r="F80" s="112"/>
      <c r="G80" s="112"/>
      <c r="H80" s="112"/>
      <c r="I80" s="32"/>
      <c r="J80" s="102" t="s">
        <v>37</v>
      </c>
      <c r="K80" s="102"/>
      <c r="L80" s="29">
        <f>SUM(L18:L78)</f>
        <v>0</v>
      </c>
      <c r="M80" s="103">
        <f>SUM(N18:N78)</f>
        <v>0</v>
      </c>
      <c r="N80" s="104"/>
    </row>
    <row r="81" spans="1:14" ht="5.15" customHeight="1" thickBot="1" x14ac:dyDescent="0.4">
      <c r="D81" s="18"/>
      <c r="E81" s="18"/>
    </row>
    <row r="82" spans="1:14" ht="20.149999999999999" customHeight="1" x14ac:dyDescent="0.35">
      <c r="A82" s="15"/>
      <c r="B82" s="99" t="s">
        <v>31</v>
      </c>
      <c r="C82" s="99"/>
      <c r="D82" s="99"/>
      <c r="E82" s="113" t="s">
        <v>43</v>
      </c>
      <c r="F82" s="113"/>
      <c r="G82" s="113"/>
      <c r="H82" s="113"/>
      <c r="I82" s="17"/>
      <c r="J82" s="109" t="s">
        <v>29</v>
      </c>
      <c r="K82" s="109"/>
      <c r="L82" s="109"/>
      <c r="M82" s="105">
        <f>SUM(M80/2)</f>
        <v>0</v>
      </c>
      <c r="N82" s="106"/>
    </row>
    <row r="83" spans="1:14" ht="20.149999999999999" customHeight="1" thickBot="1" x14ac:dyDescent="0.4">
      <c r="A83" s="19"/>
      <c r="B83" s="100" t="s">
        <v>33</v>
      </c>
      <c r="C83" s="100"/>
      <c r="D83" s="100"/>
      <c r="E83" s="110" t="s">
        <v>44</v>
      </c>
      <c r="F83" s="110"/>
      <c r="G83" s="110"/>
      <c r="H83" s="110"/>
      <c r="I83" s="21"/>
      <c r="J83" s="92" t="s">
        <v>51</v>
      </c>
      <c r="K83" s="93"/>
      <c r="L83" s="93"/>
      <c r="M83" s="107"/>
      <c r="N83" s="108"/>
    </row>
    <row r="84" spans="1:14" ht="20.149999999999999" customHeight="1" x14ac:dyDescent="0.35">
      <c r="A84" s="19"/>
      <c r="B84" s="100" t="s">
        <v>32</v>
      </c>
      <c r="C84" s="100"/>
      <c r="D84" s="100"/>
      <c r="E84" s="111" t="s">
        <v>41</v>
      </c>
      <c r="F84" s="111"/>
      <c r="G84" s="111"/>
      <c r="H84" s="111"/>
      <c r="I84" s="21"/>
      <c r="J84" s="109" t="s">
        <v>28</v>
      </c>
      <c r="K84" s="109"/>
      <c r="L84" s="109"/>
      <c r="M84" s="105">
        <f>SUM(M80/2)</f>
        <v>0</v>
      </c>
      <c r="N84" s="106"/>
    </row>
    <row r="85" spans="1:14" ht="20.149999999999999" customHeight="1" thickBot="1" x14ac:dyDescent="0.4">
      <c r="A85" s="19"/>
      <c r="B85" s="100" t="s">
        <v>34</v>
      </c>
      <c r="C85" s="100"/>
      <c r="D85" s="100"/>
      <c r="E85" s="90" t="s">
        <v>42</v>
      </c>
      <c r="F85" s="90"/>
      <c r="G85" s="90"/>
      <c r="H85" s="90"/>
      <c r="I85" s="21"/>
      <c r="J85" s="92" t="s">
        <v>52</v>
      </c>
      <c r="K85" s="93"/>
      <c r="L85" s="93"/>
      <c r="M85" s="107"/>
      <c r="N85" s="108"/>
    </row>
    <row r="86" spans="1:14" ht="20.149999999999999" customHeight="1" x14ac:dyDescent="0.35">
      <c r="A86" s="19"/>
      <c r="B86" s="100" t="s">
        <v>35</v>
      </c>
      <c r="C86" s="100"/>
      <c r="D86" s="100"/>
      <c r="E86" s="90" t="s">
        <v>39</v>
      </c>
      <c r="F86" s="90"/>
      <c r="G86" s="90"/>
      <c r="H86" s="90"/>
      <c r="I86" s="21"/>
      <c r="J86" s="94" t="s">
        <v>45</v>
      </c>
      <c r="K86" s="94"/>
      <c r="L86" s="94"/>
      <c r="M86" s="94"/>
      <c r="N86" s="95"/>
    </row>
    <row r="87" spans="1:14" ht="19.5" customHeight="1" thickBot="1" x14ac:dyDescent="0.4">
      <c r="A87" s="22"/>
      <c r="B87" s="101" t="s">
        <v>36</v>
      </c>
      <c r="C87" s="101"/>
      <c r="D87" s="101"/>
      <c r="E87" s="91" t="s">
        <v>40</v>
      </c>
      <c r="F87" s="91"/>
      <c r="G87" s="91"/>
      <c r="H87" s="91"/>
      <c r="I87" s="24"/>
      <c r="J87" s="96" t="s">
        <v>46</v>
      </c>
      <c r="K87" s="96"/>
      <c r="L87" s="96"/>
      <c r="M87" s="96"/>
      <c r="N87" s="97"/>
    </row>
    <row r="88" spans="1:14" x14ac:dyDescent="0.35">
      <c r="J88" s="30"/>
    </row>
    <row r="89" spans="1:14" x14ac:dyDescent="0.35">
      <c r="D89" s="18"/>
      <c r="E89" s="18"/>
    </row>
    <row r="90" spans="1:14" x14ac:dyDescent="0.35">
      <c r="D90" s="18"/>
      <c r="E90" s="18"/>
    </row>
    <row r="91" spans="1:14" x14ac:dyDescent="0.35">
      <c r="D91" s="18"/>
      <c r="E91" s="18"/>
    </row>
    <row r="92" spans="1:14" x14ac:dyDescent="0.35">
      <c r="D92" s="18"/>
      <c r="E92" s="18"/>
    </row>
    <row r="93" spans="1:14" x14ac:dyDescent="0.35">
      <c r="D93" s="18"/>
      <c r="E93" s="18"/>
    </row>
    <row r="94" spans="1:14" x14ac:dyDescent="0.35">
      <c r="D94" s="18"/>
      <c r="E94" s="18"/>
    </row>
  </sheetData>
  <mergeCells count="213">
    <mergeCell ref="A75:A76"/>
    <mergeCell ref="L75:L76"/>
    <mergeCell ref="M75:M76"/>
    <mergeCell ref="N75:N76"/>
    <mergeCell ref="B76:G76"/>
    <mergeCell ref="A77:A78"/>
    <mergeCell ref="L77:L78"/>
    <mergeCell ref="M77:M78"/>
    <mergeCell ref="N77:N78"/>
    <mergeCell ref="B78:G78"/>
    <mergeCell ref="A71:A72"/>
    <mergeCell ref="L71:L72"/>
    <mergeCell ref="M71:M72"/>
    <mergeCell ref="N71:N72"/>
    <mergeCell ref="B72:G72"/>
    <mergeCell ref="A73:A74"/>
    <mergeCell ref="L73:L74"/>
    <mergeCell ref="M73:M74"/>
    <mergeCell ref="N73:N74"/>
    <mergeCell ref="B74:G74"/>
    <mergeCell ref="A67:A68"/>
    <mergeCell ref="L67:L68"/>
    <mergeCell ref="M67:M68"/>
    <mergeCell ref="N67:N68"/>
    <mergeCell ref="B68:G68"/>
    <mergeCell ref="A69:A70"/>
    <mergeCell ref="L69:L70"/>
    <mergeCell ref="M69:M70"/>
    <mergeCell ref="N69:N70"/>
    <mergeCell ref="B70:G70"/>
    <mergeCell ref="A63:A64"/>
    <mergeCell ref="L63:L64"/>
    <mergeCell ref="M63:M64"/>
    <mergeCell ref="N63:N64"/>
    <mergeCell ref="B64:G64"/>
    <mergeCell ref="A65:A66"/>
    <mergeCell ref="L65:L66"/>
    <mergeCell ref="M65:M66"/>
    <mergeCell ref="N65:N66"/>
    <mergeCell ref="B66:G66"/>
    <mergeCell ref="A59:A60"/>
    <mergeCell ref="L59:L60"/>
    <mergeCell ref="M59:M60"/>
    <mergeCell ref="N59:N60"/>
    <mergeCell ref="B60:G60"/>
    <mergeCell ref="A61:A62"/>
    <mergeCell ref="L61:L62"/>
    <mergeCell ref="M61:M62"/>
    <mergeCell ref="N61:N62"/>
    <mergeCell ref="B62:G62"/>
    <mergeCell ref="A55:A56"/>
    <mergeCell ref="L55:L56"/>
    <mergeCell ref="M55:M56"/>
    <mergeCell ref="N55:N56"/>
    <mergeCell ref="B56:G56"/>
    <mergeCell ref="A57:A58"/>
    <mergeCell ref="L57:L58"/>
    <mergeCell ref="M57:M58"/>
    <mergeCell ref="N57:N58"/>
    <mergeCell ref="B58:G58"/>
    <mergeCell ref="A51:A52"/>
    <mergeCell ref="L51:L52"/>
    <mergeCell ref="M51:M52"/>
    <mergeCell ref="N51:N52"/>
    <mergeCell ref="B52:G52"/>
    <mergeCell ref="A53:A54"/>
    <mergeCell ref="L53:L54"/>
    <mergeCell ref="M53:M54"/>
    <mergeCell ref="N53:N54"/>
    <mergeCell ref="B54:G54"/>
    <mergeCell ref="A47:A48"/>
    <mergeCell ref="L47:L48"/>
    <mergeCell ref="M47:M48"/>
    <mergeCell ref="N47:N48"/>
    <mergeCell ref="B48:G48"/>
    <mergeCell ref="A49:A50"/>
    <mergeCell ref="L49:L50"/>
    <mergeCell ref="M49:M50"/>
    <mergeCell ref="N49:N50"/>
    <mergeCell ref="B50:G50"/>
    <mergeCell ref="A43:A44"/>
    <mergeCell ref="L43:L44"/>
    <mergeCell ref="M43:M44"/>
    <mergeCell ref="N43:N44"/>
    <mergeCell ref="B44:G44"/>
    <mergeCell ref="A45:A46"/>
    <mergeCell ref="L45:L46"/>
    <mergeCell ref="M45:M46"/>
    <mergeCell ref="N45:N46"/>
    <mergeCell ref="B46:G46"/>
    <mergeCell ref="A39:A40"/>
    <mergeCell ref="L39:L40"/>
    <mergeCell ref="M39:M40"/>
    <mergeCell ref="N39:N40"/>
    <mergeCell ref="B40:G40"/>
    <mergeCell ref="A41:A42"/>
    <mergeCell ref="L41:L42"/>
    <mergeCell ref="M41:M42"/>
    <mergeCell ref="N41:N42"/>
    <mergeCell ref="B42:G42"/>
    <mergeCell ref="A35:A36"/>
    <mergeCell ref="L35:L36"/>
    <mergeCell ref="M35:M36"/>
    <mergeCell ref="N35:N36"/>
    <mergeCell ref="B36:G36"/>
    <mergeCell ref="A37:A38"/>
    <mergeCell ref="L37:L38"/>
    <mergeCell ref="M37:M38"/>
    <mergeCell ref="N37:N38"/>
    <mergeCell ref="B38:G38"/>
    <mergeCell ref="A31:A32"/>
    <mergeCell ref="L31:L32"/>
    <mergeCell ref="M31:M32"/>
    <mergeCell ref="N31:N32"/>
    <mergeCell ref="B32:G32"/>
    <mergeCell ref="A33:A34"/>
    <mergeCell ref="L33:L34"/>
    <mergeCell ref="M33:M34"/>
    <mergeCell ref="N33:N34"/>
    <mergeCell ref="B34:G34"/>
    <mergeCell ref="A27:A28"/>
    <mergeCell ref="L27:L28"/>
    <mergeCell ref="M27:M28"/>
    <mergeCell ref="N27:N28"/>
    <mergeCell ref="B28:G28"/>
    <mergeCell ref="A29:A30"/>
    <mergeCell ref="L29:L30"/>
    <mergeCell ref="M29:M30"/>
    <mergeCell ref="N29:N30"/>
    <mergeCell ref="B30:G30"/>
    <mergeCell ref="A23:A24"/>
    <mergeCell ref="L23:L24"/>
    <mergeCell ref="M23:M24"/>
    <mergeCell ref="N23:N24"/>
    <mergeCell ref="B24:G24"/>
    <mergeCell ref="A25:A26"/>
    <mergeCell ref="L25:L26"/>
    <mergeCell ref="M25:M26"/>
    <mergeCell ref="N25:N26"/>
    <mergeCell ref="B26:G26"/>
    <mergeCell ref="B20:G20"/>
    <mergeCell ref="L19:L20"/>
    <mergeCell ref="M19:M20"/>
    <mergeCell ref="N19:N20"/>
    <mergeCell ref="A21:A22"/>
    <mergeCell ref="L21:L22"/>
    <mergeCell ref="M21:M22"/>
    <mergeCell ref="N21:N22"/>
    <mergeCell ref="B22:G22"/>
    <mergeCell ref="A19:A20"/>
    <mergeCell ref="E86:H86"/>
    <mergeCell ref="E87:H87"/>
    <mergeCell ref="J85:L85"/>
    <mergeCell ref="J83:L83"/>
    <mergeCell ref="J86:N86"/>
    <mergeCell ref="J87:N87"/>
    <mergeCell ref="B80:D80"/>
    <mergeCell ref="B82:D82"/>
    <mergeCell ref="B83:D83"/>
    <mergeCell ref="B84:D84"/>
    <mergeCell ref="B85:D85"/>
    <mergeCell ref="B86:D86"/>
    <mergeCell ref="B87:D87"/>
    <mergeCell ref="J80:K80"/>
    <mergeCell ref="M80:N80"/>
    <mergeCell ref="E85:H85"/>
    <mergeCell ref="M82:N83"/>
    <mergeCell ref="J82:L82"/>
    <mergeCell ref="M84:N85"/>
    <mergeCell ref="J84:L84"/>
    <mergeCell ref="E83:H83"/>
    <mergeCell ref="E84:H84"/>
    <mergeCell ref="E80:H80"/>
    <mergeCell ref="E82:H82"/>
    <mergeCell ref="L13:L14"/>
    <mergeCell ref="A16:N16"/>
    <mergeCell ref="M17:M18"/>
    <mergeCell ref="N17:N18"/>
    <mergeCell ref="A17:A18"/>
    <mergeCell ref="H17:H18"/>
    <mergeCell ref="I17:I18"/>
    <mergeCell ref="J17:J18"/>
    <mergeCell ref="K17:K18"/>
    <mergeCell ref="L17:L18"/>
    <mergeCell ref="B17:B18"/>
    <mergeCell ref="C17:C18"/>
    <mergeCell ref="D17:E17"/>
    <mergeCell ref="F17:F18"/>
    <mergeCell ref="G17:G18"/>
    <mergeCell ref="A7:N7"/>
    <mergeCell ref="A8:N8"/>
    <mergeCell ref="K9:N9"/>
    <mergeCell ref="K10:N10"/>
    <mergeCell ref="A9:C9"/>
    <mergeCell ref="A10:C10"/>
    <mergeCell ref="D9:I9"/>
    <mergeCell ref="D10:I10"/>
    <mergeCell ref="C13:C14"/>
    <mergeCell ref="B13:B14"/>
    <mergeCell ref="G13:G14"/>
    <mergeCell ref="A11:C11"/>
    <mergeCell ref="D11:I11"/>
    <mergeCell ref="A13:A15"/>
    <mergeCell ref="H13:H14"/>
    <mergeCell ref="I13:I14"/>
    <mergeCell ref="F13:F14"/>
    <mergeCell ref="A12:N12"/>
    <mergeCell ref="J11:N11"/>
    <mergeCell ref="D13:E13"/>
    <mergeCell ref="M13:M14"/>
    <mergeCell ref="K13:K14"/>
    <mergeCell ref="J13:J14"/>
    <mergeCell ref="N13:N14"/>
  </mergeCells>
  <dataValidations count="4">
    <dataValidation type="list" allowBlank="1" showInputMessage="1" showErrorMessage="1" sqref="G15 G77 G21 G23 G25 G27 G29 G31 G33 G35 G37 G39 G41 G43 G45 G47 G49 G51 G53 G55 G57 G59 G61 G63 G65 G67 G69 G71 G73 G75 G19" xr:uid="{00000000-0002-0000-0000-000000000000}">
      <formula1>"Premium, Standard"</formula1>
    </dataValidation>
    <dataValidation type="list" allowBlank="1" showInputMessage="1" showErrorMessage="1" sqref="B15 B77 B21 B23 B25 B27 B29 B31 B33 B35 B37 B39 B41 B43 B45 B47 B49 B51 B53 B55 B57 B59 B61 B63 B65 B67 B69 B71 B73 B75 B19" xr:uid="{00000000-0002-0000-0000-000001000000}">
      <formula1>"15/06/2022, 14/06/2022,13/06/2022"</formula1>
    </dataValidation>
    <dataValidation type="list" allowBlank="1" showInputMessage="1" showErrorMessage="1" sqref="C15 C77 C21 C23 C25 C27 C29 C31 C33 C35 C37 C39 C41 C43 C45 C47 C49 C51 C53 C55 C57 C59 C61 C63 C65 C67 C69 C71 C73 C75 C19" xr:uid="{00000000-0002-0000-0000-000002000000}">
      <formula1>"19/06/2022"</formula1>
    </dataValidation>
    <dataValidation type="list" allowBlank="1" showInputMessage="1" showErrorMessage="1" sqref="F15 F77 F21 F23 F25 F27 F29 F31 F33 F35 F37 F39 F41 F43 F45 F47 F49 F51 F53 F55 F57 F59 F61 F63 F65 F67 F69 F71 F73 F75 F19" xr:uid="{00000000-0002-0000-0000-000003000000}">
      <formula1>"Single, Double, Triple, Quadruple"</formula1>
    </dataValidation>
  </dataValidations>
  <printOptions horizontalCentered="1"/>
  <pageMargins left="0.39370078740157483" right="0.39370078740157483" top="0.39370078740157483" bottom="0.39370078740157483" header="0.31496062992125984" footer="0.31496062992125984"/>
  <pageSetup paperSize="9" scale="74" orientation="landscape" r:id="rId1"/>
  <headerFooter>
    <oddFooter>&amp;L&amp;9XI AETF Open European Cup&amp;C&amp;9Accomodation Form&amp;R&amp;9Page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0"/>
  <sheetViews>
    <sheetView workbookViewId="0">
      <selection activeCell="E16" sqref="E16"/>
    </sheetView>
  </sheetViews>
  <sheetFormatPr defaultColWidth="9.1796875" defaultRowHeight="15.5" x14ac:dyDescent="0.35"/>
  <cols>
    <col min="1" max="1" width="9.1796875" style="1"/>
    <col min="2" max="3" width="20.7265625" style="1" customWidth="1"/>
    <col min="4" max="6" width="15.7265625" style="1" customWidth="1"/>
    <col min="7" max="16384" width="9.1796875" style="1"/>
  </cols>
  <sheetData>
    <row r="1" spans="1:7" ht="26" x14ac:dyDescent="0.6">
      <c r="B1" s="123" t="s">
        <v>24</v>
      </c>
      <c r="C1" s="124"/>
      <c r="D1" s="124"/>
      <c r="E1" s="124"/>
      <c r="F1" s="125"/>
    </row>
    <row r="2" spans="1:7" x14ac:dyDescent="0.35">
      <c r="B2" s="9" t="s">
        <v>13</v>
      </c>
      <c r="C2" s="3">
        <v>1</v>
      </c>
      <c r="D2" s="3">
        <v>2</v>
      </c>
      <c r="E2" s="3">
        <v>3</v>
      </c>
      <c r="F2" s="10">
        <v>4</v>
      </c>
      <c r="G2" s="1" t="s">
        <v>26</v>
      </c>
    </row>
    <row r="3" spans="1:7" x14ac:dyDescent="0.35">
      <c r="A3" s="1" t="s">
        <v>25</v>
      </c>
      <c r="B3" s="11">
        <v>5</v>
      </c>
      <c r="C3" s="2">
        <v>345</v>
      </c>
      <c r="D3" s="2">
        <v>280</v>
      </c>
      <c r="E3" s="2">
        <v>245</v>
      </c>
      <c r="F3" s="4">
        <v>245</v>
      </c>
    </row>
    <row r="4" spans="1:7" x14ac:dyDescent="0.35">
      <c r="B4" s="11">
        <v>6</v>
      </c>
      <c r="C4" s="2">
        <v>430</v>
      </c>
      <c r="D4" s="2">
        <v>355</v>
      </c>
      <c r="E4" s="2">
        <v>305</v>
      </c>
      <c r="F4" s="4">
        <v>305</v>
      </c>
    </row>
    <row r="5" spans="1:7" ht="16" thickBot="1" x14ac:dyDescent="0.4">
      <c r="B5" s="12">
        <v>7</v>
      </c>
      <c r="C5" s="5">
        <v>515</v>
      </c>
      <c r="D5" s="5">
        <v>425</v>
      </c>
      <c r="E5" s="5">
        <v>365</v>
      </c>
      <c r="F5" s="6">
        <v>365</v>
      </c>
    </row>
    <row r="6" spans="1:7" ht="16" thickBot="1" x14ac:dyDescent="0.4"/>
    <row r="7" spans="1:7" ht="26" x14ac:dyDescent="0.6">
      <c r="B7" s="126" t="s">
        <v>23</v>
      </c>
      <c r="C7" s="127"/>
      <c r="D7" s="127"/>
      <c r="E7" s="127"/>
      <c r="F7" s="128"/>
    </row>
    <row r="8" spans="1:7" x14ac:dyDescent="0.35">
      <c r="B8" s="13" t="s">
        <v>13</v>
      </c>
      <c r="C8" s="8">
        <v>1</v>
      </c>
      <c r="D8" s="8">
        <v>2</v>
      </c>
      <c r="E8" s="8">
        <v>3</v>
      </c>
      <c r="F8" s="14">
        <v>4</v>
      </c>
      <c r="G8" s="1" t="s">
        <v>26</v>
      </c>
    </row>
    <row r="9" spans="1:7" x14ac:dyDescent="0.35">
      <c r="A9" s="1" t="s">
        <v>25</v>
      </c>
      <c r="B9" s="11">
        <v>5</v>
      </c>
      <c r="C9" s="2">
        <v>320</v>
      </c>
      <c r="D9" s="2">
        <v>260</v>
      </c>
      <c r="E9" s="2">
        <v>232</v>
      </c>
      <c r="F9" s="4">
        <v>232</v>
      </c>
    </row>
    <row r="10" spans="1:7" x14ac:dyDescent="0.35">
      <c r="B10" s="11">
        <v>6</v>
      </c>
      <c r="C10" s="2">
        <v>395</v>
      </c>
      <c r="D10" s="2">
        <v>320</v>
      </c>
      <c r="E10" s="2">
        <v>285</v>
      </c>
      <c r="F10" s="4">
        <v>285</v>
      </c>
    </row>
    <row r="11" spans="1:7" ht="16" thickBot="1" x14ac:dyDescent="0.4">
      <c r="B11" s="12">
        <v>7</v>
      </c>
      <c r="C11" s="5">
        <v>470</v>
      </c>
      <c r="D11" s="5">
        <v>380</v>
      </c>
      <c r="E11" s="5">
        <v>338</v>
      </c>
      <c r="F11" s="6">
        <v>338</v>
      </c>
    </row>
    <row r="13" spans="1:7" x14ac:dyDescent="0.35">
      <c r="A13" s="1">
        <v>1</v>
      </c>
      <c r="B13" s="1">
        <v>345</v>
      </c>
    </row>
    <row r="14" spans="1:7" x14ac:dyDescent="0.35">
      <c r="A14" s="1">
        <v>2</v>
      </c>
      <c r="B14" s="1">
        <v>280</v>
      </c>
    </row>
    <row r="15" spans="1:7" x14ac:dyDescent="0.35">
      <c r="A15" s="1">
        <v>3</v>
      </c>
      <c r="B15" s="1">
        <v>245</v>
      </c>
    </row>
    <row r="16" spans="1:7" x14ac:dyDescent="0.35">
      <c r="A16" s="1">
        <v>4</v>
      </c>
      <c r="B16" s="1">
        <v>430</v>
      </c>
    </row>
    <row r="17" spans="1:2" x14ac:dyDescent="0.35">
      <c r="A17" s="1">
        <v>5</v>
      </c>
      <c r="B17" s="1">
        <v>355</v>
      </c>
    </row>
    <row r="18" spans="1:2" x14ac:dyDescent="0.35">
      <c r="A18" s="1">
        <v>6</v>
      </c>
      <c r="B18" s="1">
        <v>305</v>
      </c>
    </row>
    <row r="19" spans="1:2" x14ac:dyDescent="0.35">
      <c r="A19" s="1">
        <v>7</v>
      </c>
      <c r="B19" s="1">
        <v>515</v>
      </c>
    </row>
    <row r="20" spans="1:2" x14ac:dyDescent="0.35">
      <c r="A20" s="1">
        <v>8</v>
      </c>
      <c r="B20" s="1">
        <v>425</v>
      </c>
    </row>
    <row r="21" spans="1:2" x14ac:dyDescent="0.35">
      <c r="A21" s="1">
        <v>9</v>
      </c>
      <c r="B21" s="1">
        <v>365</v>
      </c>
    </row>
    <row r="22" spans="1:2" x14ac:dyDescent="0.35">
      <c r="A22" s="1">
        <v>10</v>
      </c>
      <c r="B22" s="1">
        <v>320</v>
      </c>
    </row>
    <row r="23" spans="1:2" x14ac:dyDescent="0.35">
      <c r="A23" s="1">
        <v>11</v>
      </c>
      <c r="B23" s="1">
        <v>260</v>
      </c>
    </row>
    <row r="24" spans="1:2" x14ac:dyDescent="0.35">
      <c r="A24" s="1">
        <v>12</v>
      </c>
      <c r="B24" s="1">
        <v>232</v>
      </c>
    </row>
    <row r="25" spans="1:2" x14ac:dyDescent="0.35">
      <c r="A25" s="1">
        <v>13</v>
      </c>
      <c r="B25" s="1">
        <v>396</v>
      </c>
    </row>
    <row r="26" spans="1:2" x14ac:dyDescent="0.35">
      <c r="A26" s="1">
        <v>14</v>
      </c>
      <c r="B26" s="1">
        <v>320</v>
      </c>
    </row>
    <row r="27" spans="1:2" x14ac:dyDescent="0.35">
      <c r="A27" s="1">
        <v>15</v>
      </c>
      <c r="B27" s="1">
        <v>285</v>
      </c>
    </row>
    <row r="28" spans="1:2" x14ac:dyDescent="0.35">
      <c r="A28" s="1">
        <v>16</v>
      </c>
      <c r="B28" s="1">
        <v>470</v>
      </c>
    </row>
    <row r="29" spans="1:2" x14ac:dyDescent="0.35">
      <c r="A29" s="1">
        <v>17</v>
      </c>
      <c r="B29" s="1">
        <v>380</v>
      </c>
    </row>
    <row r="30" spans="1:2" x14ac:dyDescent="0.35">
      <c r="A30" s="1">
        <v>18</v>
      </c>
      <c r="B30" s="1">
        <v>338</v>
      </c>
    </row>
  </sheetData>
  <mergeCells count="2">
    <mergeCell ref="B1:F1"/>
    <mergeCell ref="B7:F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Foglio1</vt:lpstr>
      <vt:lpstr>Legenda</vt:lpstr>
      <vt:lpstr>Foglio1!Titoli_stampa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2022-01-28T21:30:03Z</dcterms:modified>
</cp:coreProperties>
</file>